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Team" sheetId="2" state="visible" r:id="rId2"/>
    <sheet name="Time log" sheetId="3" state="visible" r:id="rId3"/>
  </sheets>
  <definedNames/>
  <calcPr calcId="124519" fullCalcOnLoad="1"/>
</workbook>
</file>

<file path=xl/styles.xml><?xml version="1.0" encoding="utf-8"?>
<styleSheet xmlns="http://schemas.openxmlformats.org/spreadsheetml/2006/main">
  <numFmts count="4">
    <numFmt numFmtId="164" formatCode="&quot;₹&quot;#,##0"/>
    <numFmt numFmtId="165" formatCode="0.0"/>
    <numFmt numFmtId="166" formatCode="0.0%"/>
    <numFmt numFmtId="167" formatCode="&quot;₹&quot;#,##0.00"/>
  </numFmts>
  <fonts count="6">
    <font>
      <name val="Calibri"/>
      <family val="2"/>
      <color theme="1"/>
      <sz val="11"/>
      <scheme val="minor"/>
    </font>
    <font>
      <b val="1"/>
      <sz val="15"/>
    </font>
    <font>
      <b val="1"/>
      <color rgb="00FFFFFF"/>
    </font>
    <font>
      <i val="1"/>
      <color rgb="008A8FA8"/>
    </font>
    <font>
      <b val="1"/>
      <color rgb="004B54D6"/>
      <sz val="18"/>
    </font>
    <font>
      <b val="1"/>
    </font>
  </fonts>
  <fills count="5">
    <fill>
      <patternFill/>
    </fill>
    <fill>
      <patternFill patternType="gray125"/>
    </fill>
    <fill>
      <patternFill patternType="solid">
        <fgColor rgb="00FFF7E0"/>
      </patternFill>
    </fill>
    <fill>
      <patternFill patternType="solid">
        <fgColor rgb="004B54D6"/>
      </patternFill>
    </fill>
    <fill>
      <patternFill patternType="solid">
        <fgColor rgb="00E8F7EF"/>
      </patternFill>
    </fill>
  </fills>
  <borders count="2">
    <border>
      <left/>
      <right/>
      <top/>
      <bottom/>
      <diagonal/>
    </border>
    <border>
      <left style="thin">
        <color rgb="00D0D3E2"/>
      </left>
      <right style="thin">
        <color rgb="00D0D3E2"/>
      </right>
      <top style="thin">
        <color rgb="00D0D3E2"/>
      </top>
      <bottom style="thin">
        <color rgb="00D0D3E2"/>
      </bottom>
    </border>
  </borders>
  <cellStyleXfs count="1">
    <xf numFmtId="0" fontId="0" fillId="0" borderId="0"/>
  </cellStyleXfs>
  <cellXfs count="27">
    <xf numFmtId="0" fontId="0" fillId="0" borderId="0" pivotButton="0" quotePrefix="0" xfId="0"/>
    <xf numFmtId="0" fontId="4" fillId="0" borderId="0" pivotButton="0" quotePrefix="0" xfId="0"/>
    <xf numFmtId="0" fontId="0" fillId="0" borderId="1" pivotButton="0" quotePrefix="0" xfId="0"/>
    <xf numFmtId="0" fontId="0" fillId="2" borderId="1" pivotButton="0" quotePrefix="0" xfId="0"/>
    <xf numFmtId="164" fontId="0" fillId="2" borderId="1" pivotButton="0" quotePrefix="0" xfId="0"/>
    <xf numFmtId="165" fontId="0" fillId="2" borderId="1" pivotButton="0" quotePrefix="0" xfId="0"/>
    <xf numFmtId="165" fontId="0" fillId="4" borderId="1" pivotButton="0" quotePrefix="0" xfId="0"/>
    <xf numFmtId="164" fontId="0" fillId="4" borderId="1" pivotButton="0" quotePrefix="0" xfId="0"/>
    <xf numFmtId="0" fontId="5" fillId="0" borderId="1" pivotButton="0" quotePrefix="0" xfId="0"/>
    <xf numFmtId="164" fontId="5" fillId="4" borderId="1" pivotButton="0" quotePrefix="0" xfId="0"/>
    <xf numFmtId="166" fontId="5" fillId="4" borderId="1" pivotButton="0" quotePrefix="0" xfId="0"/>
    <xf numFmtId="167" fontId="5" fillId="4" borderId="1" pivotButton="0" quotePrefix="0" xfId="0"/>
    <xf numFmtId="0" fontId="5" fillId="0" borderId="0" pivotButton="0" quotePrefix="0" xfId="0"/>
    <xf numFmtId="0" fontId="1" fillId="0" borderId="0" pivotButton="0" quotePrefix="0" xfId="0"/>
    <xf numFmtId="0" fontId="0" fillId="2" borderId="0" pivotButton="0" quotePrefix="0" xfId="0"/>
    <xf numFmtId="0" fontId="2" fillId="3" borderId="1" applyAlignment="1" pivotButton="0" quotePrefix="0" xfId="0">
      <alignment horizontal="center" vertical="center" wrapText="1"/>
    </xf>
    <xf numFmtId="164" fontId="0" fillId="2" borderId="0" pivotButton="0" quotePrefix="0" xfId="0"/>
    <xf numFmtId="167" fontId="0" fillId="4" borderId="0" pivotButton="0" quotePrefix="0" xfId="0"/>
    <xf numFmtId="0" fontId="3" fillId="0" borderId="0" pivotButton="0" quotePrefix="0" xfId="0"/>
    <xf numFmtId="165" fontId="0" fillId="2" borderId="0" pivotButton="0" quotePrefix="0" xfId="0"/>
    <xf numFmtId="164" fontId="0" fillId="4" borderId="0" pivotButton="0" quotePrefix="0" xfId="0"/>
    <xf numFmtId="165" fontId="0" fillId="2" borderId="1" pivotButton="0" quotePrefix="0" xfId="0"/>
    <xf numFmtId="165" fontId="0" fillId="4" borderId="1" pivotButton="0" quotePrefix="0" xfId="0"/>
    <xf numFmtId="166" fontId="5" fillId="4" borderId="1" pivotButton="0" quotePrefix="0" xfId="0"/>
    <xf numFmtId="167" fontId="5" fillId="4" borderId="1" pivotButton="0" quotePrefix="0" xfId="0"/>
    <xf numFmtId="167" fontId="0" fillId="4" borderId="0" pivotButton="0" quotePrefix="0" xfId="0"/>
    <xf numFmtId="165"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56" customWidth="1" min="1" max="1"/>
    <col width="26" customWidth="1" min="2" max="2"/>
  </cols>
  <sheetData>
    <row r="1">
      <c r="A1" s="1" t="inlineStr">
        <is>
          <t>Project Profitability Calculator</t>
        </is>
      </c>
    </row>
    <row r="2">
      <c r="A2" t="inlineStr">
        <is>
          <t>Fill the yellow cells here, your team on the Team sheet, and your hours on the Time log. Green cells calculate themselves.</t>
        </is>
      </c>
    </row>
    <row r="4">
      <c r="A4" s="2" t="inlineStr">
        <is>
          <t>Project name</t>
        </is>
      </c>
      <c r="B4" s="3" t="inlineStr">
        <is>
          <t>Website + app for client</t>
        </is>
      </c>
    </row>
    <row r="5">
      <c r="A5" s="2" t="inlineStr">
        <is>
          <t>Contract value — what the client pays (₹)</t>
        </is>
      </c>
      <c r="B5" s="4" t="n">
        <v>25000</v>
      </c>
    </row>
    <row r="6">
      <c r="A6" s="2" t="inlineStr">
        <is>
          <t>Other direct costs — hosting, plugins, freelancers (₹)</t>
        </is>
      </c>
      <c r="B6" s="4" t="n">
        <v>2000</v>
      </c>
    </row>
    <row r="7">
      <c r="A7" s="2" t="inlineStr">
        <is>
          <t>Estimated hours when you quoted</t>
        </is>
      </c>
      <c r="B7" s="21" t="n">
        <v>30</v>
      </c>
    </row>
    <row r="9">
      <c r="A9" s="2" t="inlineStr">
        <is>
          <t>Hours actually worked</t>
        </is>
      </c>
      <c r="B9" s="22">
        <f>SUM('Time log'!D5:D204)</f>
        <v/>
      </c>
    </row>
    <row r="10">
      <c r="A10" s="2" t="inlineStr">
        <is>
          <t xml:space="preserve">  of which billable</t>
        </is>
      </c>
      <c r="B10" s="22">
        <f>SUMIF('Time log'!E5:E204,"Y",'Time log'!D5:D204)</f>
        <v/>
      </c>
    </row>
    <row r="11">
      <c r="A11" s="2" t="inlineStr">
        <is>
          <t xml:space="preserve">  of which non-billable (absorbed)</t>
        </is>
      </c>
      <c r="B11" s="22">
        <f>B9-B10</f>
        <v/>
      </c>
    </row>
    <row r="12">
      <c r="A12" s="2" t="inlineStr">
        <is>
          <t>Hours over / under estimate</t>
        </is>
      </c>
      <c r="B12" s="22">
        <f>B9-B7</f>
        <v/>
      </c>
    </row>
    <row r="14">
      <c r="A14" s="2" t="inlineStr">
        <is>
          <t>Labour cost (₹)</t>
        </is>
      </c>
      <c r="B14" s="7">
        <f>SUM('Time log'!F5:F204)</f>
        <v/>
      </c>
    </row>
    <row r="15">
      <c r="A15" s="2" t="inlineStr">
        <is>
          <t>Total cost (₹)</t>
        </is>
      </c>
      <c r="B15" s="7">
        <f>B14+B6</f>
        <v/>
      </c>
    </row>
    <row r="16">
      <c r="A16" s="8" t="inlineStr">
        <is>
          <t>Gross profit (₹)</t>
        </is>
      </c>
      <c r="B16" s="9">
        <f>B5-B15</f>
        <v/>
      </c>
    </row>
    <row r="17">
      <c r="A17" s="8" t="inlineStr">
        <is>
          <t>Profit margin</t>
        </is>
      </c>
      <c r="B17" s="23">
        <f>IF(B5=0,0,B16/B5)</f>
        <v/>
      </c>
    </row>
    <row r="18">
      <c r="A18" s="8" t="inlineStr">
        <is>
          <t>Effective rate you earned per hour (₹)</t>
        </is>
      </c>
      <c r="B18" s="24">
        <f>IF(B9=0,0,B5/B9)</f>
        <v/>
      </c>
    </row>
    <row r="19">
      <c r="A19" s="2" t="inlineStr">
        <is>
          <t>Cost of the non-billable hours (₹)</t>
        </is>
      </c>
      <c r="B19" s="7">
        <f>SUMIF('Time log'!E5:E204,"N",'Time log'!F5:F204)</f>
        <v/>
      </c>
    </row>
    <row r="22">
      <c r="A22" s="12" t="inlineStr">
        <is>
          <t>How to read it</t>
        </is>
      </c>
    </row>
    <row r="23">
      <c r="A23" t="inlineStr">
        <is>
          <t>• A margin under 20% on a service project usually means the quote was too low or the scope grew.</t>
        </is>
      </c>
    </row>
    <row r="24">
      <c r="A24" t="inlineStr">
        <is>
          <t>• If "effective rate per hour" is below your team's average billable rate, time leaked somewhere.</t>
        </is>
      </c>
    </row>
    <row r="25">
      <c r="A25" t="inlineStr">
        <is>
          <t>• Non-billable hours are the ones to look at first — revisions, extra calls, fixes after review.</t>
        </is>
      </c>
    </row>
    <row r="26">
      <c r="A26" t="inlineStr">
        <is>
          <t>• Made by Happy Coders · happytracker.happycoders.in — Happy Tracker records the hours for you.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18" customWidth="1" min="1" max="1"/>
    <col width="18" customWidth="1" min="2" max="2"/>
    <col width="20" customWidth="1" min="3" max="3"/>
    <col width="18" customWidth="1" min="4" max="4"/>
    <col width="26" customWidth="1" min="5" max="5"/>
  </cols>
  <sheetData>
    <row r="1">
      <c r="A1" s="13" t="inlineStr">
        <is>
          <t>Team — what each person costs per hour</t>
        </is>
      </c>
    </row>
    <row r="2">
      <c r="A2" t="inlineStr">
        <is>
          <t>Yellow cells are yours to fill. Cost per hour = (monthly salary × overhead) ÷ working hours per month.</t>
        </is>
      </c>
    </row>
    <row r="3">
      <c r="A3" t="inlineStr">
        <is>
          <t>Working hours per month</t>
        </is>
      </c>
      <c r="C3" s="14" t="n">
        <v>176</v>
      </c>
    </row>
    <row r="4">
      <c r="A4" t="inlineStr">
        <is>
          <t>Overhead multiplier (rent, software, leave, admin)</t>
        </is>
      </c>
      <c r="C4" s="14" t="n">
        <v>1.4</v>
      </c>
    </row>
    <row r="6">
      <c r="A6" s="15" t="inlineStr">
        <is>
          <t>Person</t>
        </is>
      </c>
      <c r="B6" s="15" t="inlineStr">
        <is>
          <t>Role</t>
        </is>
      </c>
      <c r="C6" s="15" t="inlineStr">
        <is>
          <t>Monthly salary (₹)</t>
        </is>
      </c>
      <c r="D6" s="15" t="inlineStr">
        <is>
          <t>Cost per hour (₹)</t>
        </is>
      </c>
      <c r="E6" s="15" t="inlineStr">
        <is>
          <t>Billable rate to client (₹/hr)</t>
        </is>
      </c>
    </row>
    <row r="7">
      <c r="A7" s="14" t="inlineStr">
        <is>
          <t>Priya</t>
        </is>
      </c>
      <c r="B7" s="14" t="inlineStr">
        <is>
          <t>Developer</t>
        </is>
      </c>
      <c r="C7" s="16" t="n">
        <v>60000</v>
      </c>
      <c r="D7" s="25">
        <f>IF(C7="","",C7*$C$4/$C$3)</f>
        <v/>
      </c>
      <c r="E7" s="16" t="n">
        <v>1200</v>
      </c>
    </row>
    <row r="8">
      <c r="A8" s="14" t="inlineStr">
        <is>
          <t>Karthik</t>
        </is>
      </c>
      <c r="B8" s="14" t="inlineStr">
        <is>
          <t>Developer</t>
        </is>
      </c>
      <c r="C8" s="16" t="n">
        <v>45000</v>
      </c>
      <c r="D8" s="25">
        <f>IF(C8="","",C8*$C$4/$C$3)</f>
        <v/>
      </c>
      <c r="E8" s="16" t="n">
        <v>1000</v>
      </c>
    </row>
    <row r="9">
      <c r="A9" s="14" t="inlineStr">
        <is>
          <t>Meera</t>
        </is>
      </c>
      <c r="B9" s="14" t="inlineStr">
        <is>
          <t>Designer</t>
        </is>
      </c>
      <c r="C9" s="16" t="n">
        <v>40000</v>
      </c>
      <c r="D9" s="25">
        <f>IF(C9="","",C9*$C$4/$C$3)</f>
        <v/>
      </c>
      <c r="E9" s="16" t="n">
        <v>900</v>
      </c>
    </row>
    <row r="10">
      <c r="A10" s="14" t="inlineStr">
        <is>
          <t>Arun</t>
        </is>
      </c>
      <c r="B10" s="14" t="inlineStr">
        <is>
          <t>Project manager</t>
        </is>
      </c>
      <c r="C10" s="16" t="n">
        <v>70000</v>
      </c>
      <c r="D10" s="25">
        <f>IF(C10="","",C10*$C$4/$C$3)</f>
        <v/>
      </c>
      <c r="E10" s="16" t="n">
        <v>1500</v>
      </c>
    </row>
    <row r="11">
      <c r="A11" s="14" t="n"/>
      <c r="B11" s="14" t="n"/>
      <c r="C11" s="16" t="n"/>
      <c r="D11" s="25">
        <f>IF(C11="","",C11*$C$4/$C$3)</f>
        <v/>
      </c>
      <c r="E11" s="16" t="n"/>
    </row>
    <row r="13">
      <c r="A13" s="18" t="inlineStr">
        <is>
          <t>Example numbers — replace them with your own.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04"/>
  <sheetViews>
    <sheetView workbookViewId="0">
      <pane ySplit="4" topLeftCell="A5" activePane="bottomLeft" state="frozen"/>
      <selection pane="bottomLeft" activeCell="A1" sqref="A1"/>
    </sheetView>
  </sheetViews>
  <sheetFormatPr baseColWidth="8" defaultRowHeight="15"/>
  <cols>
    <col width="13" customWidth="1" min="1" max="1"/>
    <col width="14" customWidth="1" min="2" max="2"/>
    <col width="32" customWidth="1" min="3" max="3"/>
    <col width="9" customWidth="1" min="4" max="4"/>
    <col width="14" customWidth="1" min="5" max="5"/>
    <col width="14" customWidth="1" min="6" max="6"/>
    <col width="17" customWidth="1" min="7" max="7"/>
  </cols>
  <sheetData>
    <row r="1">
      <c r="A1" s="13" t="inlineStr">
        <is>
          <t>Time log — every hour spent on this project</t>
        </is>
      </c>
    </row>
    <row r="2">
      <c r="A2" t="inlineStr">
        <is>
          <t>One row per work session. Billable = Y if the client pays for it, N if you absorb it.</t>
        </is>
      </c>
    </row>
    <row r="4">
      <c r="A4" s="15" t="inlineStr">
        <is>
          <t>Date</t>
        </is>
      </c>
      <c r="B4" s="15" t="inlineStr">
        <is>
          <t>Person</t>
        </is>
      </c>
      <c r="C4" s="15" t="inlineStr">
        <is>
          <t>Task</t>
        </is>
      </c>
      <c r="D4" s="15" t="inlineStr">
        <is>
          <t>Hours</t>
        </is>
      </c>
      <c r="E4" s="15" t="inlineStr">
        <is>
          <t>Billable (Y/N)</t>
        </is>
      </c>
      <c r="F4" s="15" t="inlineStr">
        <is>
          <t>Cost (₹)</t>
        </is>
      </c>
      <c r="G4" s="15" t="inlineStr">
        <is>
          <t>Billed value (₹)</t>
        </is>
      </c>
    </row>
    <row r="5">
      <c r="A5" s="14" t="inlineStr">
        <is>
          <t>2026-08-03</t>
        </is>
      </c>
      <c r="B5" s="14" t="inlineStr">
        <is>
          <t>Priya</t>
        </is>
      </c>
      <c r="C5" s="14" t="inlineStr">
        <is>
          <t>API development</t>
        </is>
      </c>
      <c r="D5" s="26" t="n">
        <v>6</v>
      </c>
      <c r="E5" s="14" t="inlineStr">
        <is>
          <t>Y</t>
        </is>
      </c>
      <c r="F5" s="20">
        <f>IF(OR(B5="",D5=""),"",D5*IFERROR(VLOOKUP(B5,Team!$A$7:$E$30,4,FALSE),0))</f>
        <v/>
      </c>
      <c r="G5" s="20">
        <f>IF(OR(B5="",D5="",E5&lt;&gt;"Y"),0,D5*IFERROR(VLOOKUP(B5,Team!$A$7:$E$30,5,FALSE),0))</f>
        <v/>
      </c>
    </row>
    <row r="6">
      <c r="A6" s="14" t="inlineStr">
        <is>
          <t>2026-08-03</t>
        </is>
      </c>
      <c r="B6" s="14" t="inlineStr">
        <is>
          <t>Meera</t>
        </is>
      </c>
      <c r="C6" s="14" t="inlineStr">
        <is>
          <t>Screen designs</t>
        </is>
      </c>
      <c r="D6" s="26" t="n">
        <v>5</v>
      </c>
      <c r="E6" s="14" t="inlineStr">
        <is>
          <t>Y</t>
        </is>
      </c>
      <c r="F6" s="20">
        <f>IF(OR(B6="",D6=""),"",D6*IFERROR(VLOOKUP(B6,Team!$A$7:$E$30,4,FALSE),0))</f>
        <v/>
      </c>
      <c r="G6" s="20">
        <f>IF(OR(B6="",D6="",E6&lt;&gt;"Y"),0,D6*IFERROR(VLOOKUP(B6,Team!$A$7:$E$30,5,FALSE),0))</f>
        <v/>
      </c>
    </row>
    <row r="7">
      <c r="A7" s="14" t="inlineStr">
        <is>
          <t>2026-08-04</t>
        </is>
      </c>
      <c r="B7" s="14" t="inlineStr">
        <is>
          <t>Karthik</t>
        </is>
      </c>
      <c r="C7" s="14" t="inlineStr">
        <is>
          <t>Checkout page</t>
        </is>
      </c>
      <c r="D7" s="26" t="n">
        <v>7</v>
      </c>
      <c r="E7" s="14" t="inlineStr">
        <is>
          <t>Y</t>
        </is>
      </c>
      <c r="F7" s="20">
        <f>IF(OR(B7="",D7=""),"",D7*IFERROR(VLOOKUP(B7,Team!$A$7:$E$30,4,FALSE),0))</f>
        <v/>
      </c>
      <c r="G7" s="20">
        <f>IF(OR(B7="",D7="",E7&lt;&gt;"Y"),0,D7*IFERROR(VLOOKUP(B7,Team!$A$7:$E$30,5,FALSE),0))</f>
        <v/>
      </c>
    </row>
    <row r="8">
      <c r="A8" s="14" t="inlineStr">
        <is>
          <t>2026-08-04</t>
        </is>
      </c>
      <c r="B8" s="14" t="inlineStr">
        <is>
          <t>Arun</t>
        </is>
      </c>
      <c r="C8" s="14" t="inlineStr">
        <is>
          <t>Client call — scope</t>
        </is>
      </c>
      <c r="D8" s="26" t="n">
        <v>2</v>
      </c>
      <c r="E8" s="14" t="inlineStr">
        <is>
          <t>N</t>
        </is>
      </c>
      <c r="F8" s="20">
        <f>IF(OR(B8="",D8=""),"",D8*IFERROR(VLOOKUP(B8,Team!$A$7:$E$30,4,FALSE),0))</f>
        <v/>
      </c>
      <c r="G8" s="20">
        <f>IF(OR(B8="",D8="",E8&lt;&gt;"Y"),0,D8*IFERROR(VLOOKUP(B8,Team!$A$7:$E$30,5,FALSE),0))</f>
        <v/>
      </c>
    </row>
    <row r="9">
      <c r="A9" s="14" t="inlineStr">
        <is>
          <t>2026-08-05</t>
        </is>
      </c>
      <c r="B9" s="14" t="inlineStr">
        <is>
          <t>Priya</t>
        </is>
      </c>
      <c r="C9" s="14" t="inlineStr">
        <is>
          <t>Payment gateway</t>
        </is>
      </c>
      <c r="D9" s="26" t="n">
        <v>8</v>
      </c>
      <c r="E9" s="14" t="inlineStr">
        <is>
          <t>Y</t>
        </is>
      </c>
      <c r="F9" s="20">
        <f>IF(OR(B9="",D9=""),"",D9*IFERROR(VLOOKUP(B9,Team!$A$7:$E$30,4,FALSE),0))</f>
        <v/>
      </c>
      <c r="G9" s="20">
        <f>IF(OR(B9="",D9="",E9&lt;&gt;"Y"),0,D9*IFERROR(VLOOKUP(B9,Team!$A$7:$E$30,5,FALSE),0))</f>
        <v/>
      </c>
    </row>
    <row r="10">
      <c r="A10" s="14" t="inlineStr">
        <is>
          <t>2026-08-06</t>
        </is>
      </c>
      <c r="B10" s="14" t="inlineStr">
        <is>
          <t>Karthik</t>
        </is>
      </c>
      <c r="C10" s="14" t="inlineStr">
        <is>
          <t>Bug fixes after review</t>
        </is>
      </c>
      <c r="D10" s="26" t="n">
        <v>4</v>
      </c>
      <c r="E10" s="14" t="inlineStr">
        <is>
          <t>N</t>
        </is>
      </c>
      <c r="F10" s="20">
        <f>IF(OR(B10="",D10=""),"",D10*IFERROR(VLOOKUP(B10,Team!$A$7:$E$30,4,FALSE),0))</f>
        <v/>
      </c>
      <c r="G10" s="20">
        <f>IF(OR(B10="",D10="",E10&lt;&gt;"Y"),0,D10*IFERROR(VLOOKUP(B10,Team!$A$7:$E$30,5,FALSE),0))</f>
        <v/>
      </c>
    </row>
    <row r="11">
      <c r="A11" s="14" t="inlineStr">
        <is>
          <t>2026-08-07</t>
        </is>
      </c>
      <c r="B11" s="14" t="inlineStr">
        <is>
          <t>Meera</t>
        </is>
      </c>
      <c r="C11" s="14" t="inlineStr">
        <is>
          <t>Revisions requested by client</t>
        </is>
      </c>
      <c r="D11" s="26" t="n">
        <v>6</v>
      </c>
      <c r="E11" s="14" t="inlineStr">
        <is>
          <t>N</t>
        </is>
      </c>
      <c r="F11" s="20">
        <f>IF(OR(B11="",D11=""),"",D11*IFERROR(VLOOKUP(B11,Team!$A$7:$E$30,4,FALSE),0))</f>
        <v/>
      </c>
      <c r="G11" s="20">
        <f>IF(OR(B11="",D11="",E11&lt;&gt;"Y"),0,D11*IFERROR(VLOOKUP(B11,Team!$A$7:$E$30,5,FALSE),0))</f>
        <v/>
      </c>
    </row>
    <row r="12">
      <c r="A12" s="14" t="inlineStr">
        <is>
          <t>2026-08-08</t>
        </is>
      </c>
      <c r="B12" s="14" t="inlineStr">
        <is>
          <t>Arun</t>
        </is>
      </c>
      <c r="C12" s="14" t="inlineStr">
        <is>
          <t>Status report</t>
        </is>
      </c>
      <c r="D12" s="26" t="n">
        <v>1.5</v>
      </c>
      <c r="E12" s="14" t="inlineStr">
        <is>
          <t>N</t>
        </is>
      </c>
      <c r="F12" s="20">
        <f>IF(OR(B12="",D12=""),"",D12*IFERROR(VLOOKUP(B12,Team!$A$7:$E$30,4,FALSE),0))</f>
        <v/>
      </c>
      <c r="G12" s="20">
        <f>IF(OR(B12="",D12="",E12&lt;&gt;"Y"),0,D12*IFERROR(VLOOKUP(B12,Team!$A$7:$E$30,5,FALSE),0))</f>
        <v/>
      </c>
    </row>
    <row r="13">
      <c r="A13" s="14" t="n"/>
      <c r="B13" s="14" t="n"/>
      <c r="C13" s="14" t="n"/>
      <c r="D13" s="26" t="n"/>
      <c r="E13" s="14" t="n"/>
      <c r="F13" s="20">
        <f>IF(OR(B13="",D13=""),"",D13*IFERROR(VLOOKUP(B13,Team!$A$7:$E$30,4,FALSE),0))</f>
        <v/>
      </c>
      <c r="G13" s="20">
        <f>IF(OR(B13="",D13="",E13&lt;&gt;"Y"),0,D13*IFERROR(VLOOKUP(B13,Team!$A$7:$E$30,5,FALSE),0))</f>
        <v/>
      </c>
    </row>
    <row r="14">
      <c r="A14" s="14" t="n"/>
      <c r="B14" s="14" t="n"/>
      <c r="C14" s="14" t="n"/>
      <c r="D14" s="26" t="n"/>
      <c r="E14" s="14" t="n"/>
      <c r="F14" s="20">
        <f>IF(OR(B14="",D14=""),"",D14*IFERROR(VLOOKUP(B14,Team!$A$7:$E$30,4,FALSE),0))</f>
        <v/>
      </c>
      <c r="G14" s="20">
        <f>IF(OR(B14="",D14="",E14&lt;&gt;"Y"),0,D14*IFERROR(VLOOKUP(B14,Team!$A$7:$E$30,5,FALSE),0))</f>
        <v/>
      </c>
    </row>
    <row r="15">
      <c r="A15" s="14" t="n"/>
      <c r="B15" s="14" t="n"/>
      <c r="C15" s="14" t="n"/>
      <c r="D15" s="26" t="n"/>
      <c r="E15" s="14" t="n"/>
      <c r="F15" s="20">
        <f>IF(OR(B15="",D15=""),"",D15*IFERROR(VLOOKUP(B15,Team!$A$7:$E$30,4,FALSE),0))</f>
        <v/>
      </c>
      <c r="G15" s="20">
        <f>IF(OR(B15="",D15="",E15&lt;&gt;"Y"),0,D15*IFERROR(VLOOKUP(B15,Team!$A$7:$E$30,5,FALSE),0))</f>
        <v/>
      </c>
    </row>
    <row r="16">
      <c r="A16" s="14" t="n"/>
      <c r="B16" s="14" t="n"/>
      <c r="C16" s="14" t="n"/>
      <c r="D16" s="26" t="n"/>
      <c r="E16" s="14" t="n"/>
      <c r="F16" s="20">
        <f>IF(OR(B16="",D16=""),"",D16*IFERROR(VLOOKUP(B16,Team!$A$7:$E$30,4,FALSE),0))</f>
        <v/>
      </c>
      <c r="G16" s="20">
        <f>IF(OR(B16="",D16="",E16&lt;&gt;"Y"),0,D16*IFERROR(VLOOKUP(B16,Team!$A$7:$E$30,5,FALSE),0))</f>
        <v/>
      </c>
    </row>
    <row r="17">
      <c r="A17" s="14" t="n"/>
      <c r="B17" s="14" t="n"/>
      <c r="C17" s="14" t="n"/>
      <c r="D17" s="26" t="n"/>
      <c r="E17" s="14" t="n"/>
      <c r="F17" s="20">
        <f>IF(OR(B17="",D17=""),"",D17*IFERROR(VLOOKUP(B17,Team!$A$7:$E$30,4,FALSE),0))</f>
        <v/>
      </c>
      <c r="G17" s="20">
        <f>IF(OR(B17="",D17="",E17&lt;&gt;"Y"),0,D17*IFERROR(VLOOKUP(B17,Team!$A$7:$E$30,5,FALSE),0))</f>
        <v/>
      </c>
    </row>
    <row r="18">
      <c r="A18" s="14" t="n"/>
      <c r="B18" s="14" t="n"/>
      <c r="C18" s="14" t="n"/>
      <c r="D18" s="26" t="n"/>
      <c r="E18" s="14" t="n"/>
      <c r="F18" s="20">
        <f>IF(OR(B18="",D18=""),"",D18*IFERROR(VLOOKUP(B18,Team!$A$7:$E$30,4,FALSE),0))</f>
        <v/>
      </c>
      <c r="G18" s="20">
        <f>IF(OR(B18="",D18="",E18&lt;&gt;"Y"),0,D18*IFERROR(VLOOKUP(B18,Team!$A$7:$E$30,5,FALSE),0))</f>
        <v/>
      </c>
    </row>
    <row r="19">
      <c r="A19" s="14" t="n"/>
      <c r="B19" s="14" t="n"/>
      <c r="C19" s="14" t="n"/>
      <c r="D19" s="26" t="n"/>
      <c r="E19" s="14" t="n"/>
      <c r="F19" s="20">
        <f>IF(OR(B19="",D19=""),"",D19*IFERROR(VLOOKUP(B19,Team!$A$7:$E$30,4,FALSE),0))</f>
        <v/>
      </c>
      <c r="G19" s="20">
        <f>IF(OR(B19="",D19="",E19&lt;&gt;"Y"),0,D19*IFERROR(VLOOKUP(B19,Team!$A$7:$E$30,5,FALSE),0))</f>
        <v/>
      </c>
    </row>
    <row r="20">
      <c r="A20" s="14" t="n"/>
      <c r="B20" s="14" t="n"/>
      <c r="C20" s="14" t="n"/>
      <c r="D20" s="26" t="n"/>
      <c r="E20" s="14" t="n"/>
      <c r="F20" s="20">
        <f>IF(OR(B20="",D20=""),"",D20*IFERROR(VLOOKUP(B20,Team!$A$7:$E$30,4,FALSE),0))</f>
        <v/>
      </c>
      <c r="G20" s="20">
        <f>IF(OR(B20="",D20="",E20&lt;&gt;"Y"),0,D20*IFERROR(VLOOKUP(B20,Team!$A$7:$E$30,5,FALSE),0))</f>
        <v/>
      </c>
    </row>
    <row r="21">
      <c r="A21" s="14" t="n"/>
      <c r="B21" s="14" t="n"/>
      <c r="C21" s="14" t="n"/>
      <c r="D21" s="26" t="n"/>
      <c r="E21" s="14" t="n"/>
      <c r="F21" s="20">
        <f>IF(OR(B21="",D21=""),"",D21*IFERROR(VLOOKUP(B21,Team!$A$7:$E$30,4,FALSE),0))</f>
        <v/>
      </c>
      <c r="G21" s="20">
        <f>IF(OR(B21="",D21="",E21&lt;&gt;"Y"),0,D21*IFERROR(VLOOKUP(B21,Team!$A$7:$E$30,5,FALSE),0))</f>
        <v/>
      </c>
    </row>
    <row r="22">
      <c r="A22" s="14" t="n"/>
      <c r="B22" s="14" t="n"/>
      <c r="C22" s="14" t="n"/>
      <c r="D22" s="26" t="n"/>
      <c r="E22" s="14" t="n"/>
      <c r="F22" s="20">
        <f>IF(OR(B22="",D22=""),"",D22*IFERROR(VLOOKUP(B22,Team!$A$7:$E$30,4,FALSE),0))</f>
        <v/>
      </c>
      <c r="G22" s="20">
        <f>IF(OR(B22="",D22="",E22&lt;&gt;"Y"),0,D22*IFERROR(VLOOKUP(B22,Team!$A$7:$E$30,5,FALSE),0))</f>
        <v/>
      </c>
    </row>
    <row r="23">
      <c r="A23" s="14" t="n"/>
      <c r="B23" s="14" t="n"/>
      <c r="C23" s="14" t="n"/>
      <c r="D23" s="26" t="n"/>
      <c r="E23" s="14" t="n"/>
      <c r="F23" s="20">
        <f>IF(OR(B23="",D23=""),"",D23*IFERROR(VLOOKUP(B23,Team!$A$7:$E$30,4,FALSE),0))</f>
        <v/>
      </c>
      <c r="G23" s="20">
        <f>IF(OR(B23="",D23="",E23&lt;&gt;"Y"),0,D23*IFERROR(VLOOKUP(B23,Team!$A$7:$E$30,5,FALSE),0))</f>
        <v/>
      </c>
    </row>
    <row r="24">
      <c r="A24" s="14" t="n"/>
      <c r="B24" s="14" t="n"/>
      <c r="C24" s="14" t="n"/>
      <c r="D24" s="26" t="n"/>
      <c r="E24" s="14" t="n"/>
      <c r="F24" s="20">
        <f>IF(OR(B24="",D24=""),"",D24*IFERROR(VLOOKUP(B24,Team!$A$7:$E$30,4,FALSE),0))</f>
        <v/>
      </c>
      <c r="G24" s="20">
        <f>IF(OR(B24="",D24="",E24&lt;&gt;"Y"),0,D24*IFERROR(VLOOKUP(B24,Team!$A$7:$E$30,5,FALSE),0))</f>
        <v/>
      </c>
    </row>
    <row r="25">
      <c r="A25" s="14" t="n"/>
      <c r="B25" s="14" t="n"/>
      <c r="C25" s="14" t="n"/>
      <c r="D25" s="26" t="n"/>
      <c r="E25" s="14" t="n"/>
      <c r="F25" s="20">
        <f>IF(OR(B25="",D25=""),"",D25*IFERROR(VLOOKUP(B25,Team!$A$7:$E$30,4,FALSE),0))</f>
        <v/>
      </c>
      <c r="G25" s="20">
        <f>IF(OR(B25="",D25="",E25&lt;&gt;"Y"),0,D25*IFERROR(VLOOKUP(B25,Team!$A$7:$E$30,5,FALSE),0))</f>
        <v/>
      </c>
    </row>
    <row r="26">
      <c r="A26" s="14" t="n"/>
      <c r="B26" s="14" t="n"/>
      <c r="C26" s="14" t="n"/>
      <c r="D26" s="26" t="n"/>
      <c r="E26" s="14" t="n"/>
      <c r="F26" s="20">
        <f>IF(OR(B26="",D26=""),"",D26*IFERROR(VLOOKUP(B26,Team!$A$7:$E$30,4,FALSE),0))</f>
        <v/>
      </c>
      <c r="G26" s="20">
        <f>IF(OR(B26="",D26="",E26&lt;&gt;"Y"),0,D26*IFERROR(VLOOKUP(B26,Team!$A$7:$E$30,5,FALSE),0))</f>
        <v/>
      </c>
    </row>
    <row r="27">
      <c r="A27" s="14" t="n"/>
      <c r="B27" s="14" t="n"/>
      <c r="C27" s="14" t="n"/>
      <c r="D27" s="26" t="n"/>
      <c r="E27" s="14" t="n"/>
      <c r="F27" s="20">
        <f>IF(OR(B27="",D27=""),"",D27*IFERROR(VLOOKUP(B27,Team!$A$7:$E$30,4,FALSE),0))</f>
        <v/>
      </c>
      <c r="G27" s="20">
        <f>IF(OR(B27="",D27="",E27&lt;&gt;"Y"),0,D27*IFERROR(VLOOKUP(B27,Team!$A$7:$E$30,5,FALSE),0))</f>
        <v/>
      </c>
    </row>
    <row r="28">
      <c r="A28" s="14" t="n"/>
      <c r="B28" s="14" t="n"/>
      <c r="C28" s="14" t="n"/>
      <c r="D28" s="26" t="n"/>
      <c r="E28" s="14" t="n"/>
      <c r="F28" s="20">
        <f>IF(OR(B28="",D28=""),"",D28*IFERROR(VLOOKUP(B28,Team!$A$7:$E$30,4,FALSE),0))</f>
        <v/>
      </c>
      <c r="G28" s="20">
        <f>IF(OR(B28="",D28="",E28&lt;&gt;"Y"),0,D28*IFERROR(VLOOKUP(B28,Team!$A$7:$E$30,5,FALSE),0))</f>
        <v/>
      </c>
    </row>
    <row r="29">
      <c r="A29" s="14" t="n"/>
      <c r="B29" s="14" t="n"/>
      <c r="C29" s="14" t="n"/>
      <c r="D29" s="26" t="n"/>
      <c r="E29" s="14" t="n"/>
      <c r="F29" s="20">
        <f>IF(OR(B29="",D29=""),"",D29*IFERROR(VLOOKUP(B29,Team!$A$7:$E$30,4,FALSE),0))</f>
        <v/>
      </c>
      <c r="G29" s="20">
        <f>IF(OR(B29="",D29="",E29&lt;&gt;"Y"),0,D29*IFERROR(VLOOKUP(B29,Team!$A$7:$E$30,5,FALSE),0))</f>
        <v/>
      </c>
    </row>
    <row r="30">
      <c r="A30" s="14" t="n"/>
      <c r="B30" s="14" t="n"/>
      <c r="C30" s="14" t="n"/>
      <c r="D30" s="26" t="n"/>
      <c r="E30" s="14" t="n"/>
      <c r="F30" s="20">
        <f>IF(OR(B30="",D30=""),"",D30*IFERROR(VLOOKUP(B30,Team!$A$7:$E$30,4,FALSE),0))</f>
        <v/>
      </c>
      <c r="G30" s="20">
        <f>IF(OR(B30="",D30="",E30&lt;&gt;"Y"),0,D30*IFERROR(VLOOKUP(B30,Team!$A$7:$E$30,5,FALSE),0))</f>
        <v/>
      </c>
    </row>
    <row r="31">
      <c r="A31" s="14" t="n"/>
      <c r="B31" s="14" t="n"/>
      <c r="C31" s="14" t="n"/>
      <c r="D31" s="26" t="n"/>
      <c r="E31" s="14" t="n"/>
      <c r="F31" s="20">
        <f>IF(OR(B31="",D31=""),"",D31*IFERROR(VLOOKUP(B31,Team!$A$7:$E$30,4,FALSE),0))</f>
        <v/>
      </c>
      <c r="G31" s="20">
        <f>IF(OR(B31="",D31="",E31&lt;&gt;"Y"),0,D31*IFERROR(VLOOKUP(B31,Team!$A$7:$E$30,5,FALSE),0))</f>
        <v/>
      </c>
    </row>
    <row r="32">
      <c r="A32" s="14" t="n"/>
      <c r="B32" s="14" t="n"/>
      <c r="C32" s="14" t="n"/>
      <c r="D32" s="26" t="n"/>
      <c r="E32" s="14" t="n"/>
      <c r="F32" s="20">
        <f>IF(OR(B32="",D32=""),"",D32*IFERROR(VLOOKUP(B32,Team!$A$7:$E$30,4,FALSE),0))</f>
        <v/>
      </c>
      <c r="G32" s="20">
        <f>IF(OR(B32="",D32="",E32&lt;&gt;"Y"),0,D32*IFERROR(VLOOKUP(B32,Team!$A$7:$E$30,5,FALSE),0))</f>
        <v/>
      </c>
    </row>
    <row r="33">
      <c r="A33" s="14" t="n"/>
      <c r="B33" s="14" t="n"/>
      <c r="C33" s="14" t="n"/>
      <c r="D33" s="26" t="n"/>
      <c r="E33" s="14" t="n"/>
      <c r="F33" s="20">
        <f>IF(OR(B33="",D33=""),"",D33*IFERROR(VLOOKUP(B33,Team!$A$7:$E$30,4,FALSE),0))</f>
        <v/>
      </c>
      <c r="G33" s="20">
        <f>IF(OR(B33="",D33="",E33&lt;&gt;"Y"),0,D33*IFERROR(VLOOKUP(B33,Team!$A$7:$E$30,5,FALSE),0))</f>
        <v/>
      </c>
    </row>
    <row r="34">
      <c r="A34" s="14" t="n"/>
      <c r="B34" s="14" t="n"/>
      <c r="C34" s="14" t="n"/>
      <c r="D34" s="26" t="n"/>
      <c r="E34" s="14" t="n"/>
      <c r="F34" s="20">
        <f>IF(OR(B34="",D34=""),"",D34*IFERROR(VLOOKUP(B34,Team!$A$7:$E$30,4,FALSE),0))</f>
        <v/>
      </c>
      <c r="G34" s="20">
        <f>IF(OR(B34="",D34="",E34&lt;&gt;"Y"),0,D34*IFERROR(VLOOKUP(B34,Team!$A$7:$E$30,5,FALSE),0))</f>
        <v/>
      </c>
    </row>
    <row r="35">
      <c r="A35" s="14" t="n"/>
      <c r="B35" s="14" t="n"/>
      <c r="C35" s="14" t="n"/>
      <c r="D35" s="26" t="n"/>
      <c r="E35" s="14" t="n"/>
      <c r="F35" s="20">
        <f>IF(OR(B35="",D35=""),"",D35*IFERROR(VLOOKUP(B35,Team!$A$7:$E$30,4,FALSE),0))</f>
        <v/>
      </c>
      <c r="G35" s="20">
        <f>IF(OR(B35="",D35="",E35&lt;&gt;"Y"),0,D35*IFERROR(VLOOKUP(B35,Team!$A$7:$E$30,5,FALSE),0))</f>
        <v/>
      </c>
    </row>
    <row r="36">
      <c r="A36" s="14" t="n"/>
      <c r="B36" s="14" t="n"/>
      <c r="C36" s="14" t="n"/>
      <c r="D36" s="26" t="n"/>
      <c r="E36" s="14" t="n"/>
      <c r="F36" s="20">
        <f>IF(OR(B36="",D36=""),"",D36*IFERROR(VLOOKUP(B36,Team!$A$7:$E$30,4,FALSE),0))</f>
        <v/>
      </c>
      <c r="G36" s="20">
        <f>IF(OR(B36="",D36="",E36&lt;&gt;"Y"),0,D36*IFERROR(VLOOKUP(B36,Team!$A$7:$E$30,5,FALSE),0))</f>
        <v/>
      </c>
    </row>
    <row r="37">
      <c r="A37" s="14" t="n"/>
      <c r="B37" s="14" t="n"/>
      <c r="C37" s="14" t="n"/>
      <c r="D37" s="26" t="n"/>
      <c r="E37" s="14" t="n"/>
      <c r="F37" s="20">
        <f>IF(OR(B37="",D37=""),"",D37*IFERROR(VLOOKUP(B37,Team!$A$7:$E$30,4,FALSE),0))</f>
        <v/>
      </c>
      <c r="G37" s="20">
        <f>IF(OR(B37="",D37="",E37&lt;&gt;"Y"),0,D37*IFERROR(VLOOKUP(B37,Team!$A$7:$E$30,5,FALSE),0))</f>
        <v/>
      </c>
    </row>
    <row r="38">
      <c r="A38" s="14" t="n"/>
      <c r="B38" s="14" t="n"/>
      <c r="C38" s="14" t="n"/>
      <c r="D38" s="26" t="n"/>
      <c r="E38" s="14" t="n"/>
      <c r="F38" s="20">
        <f>IF(OR(B38="",D38=""),"",D38*IFERROR(VLOOKUP(B38,Team!$A$7:$E$30,4,FALSE),0))</f>
        <v/>
      </c>
      <c r="G38" s="20">
        <f>IF(OR(B38="",D38="",E38&lt;&gt;"Y"),0,D38*IFERROR(VLOOKUP(B38,Team!$A$7:$E$30,5,FALSE),0))</f>
        <v/>
      </c>
    </row>
    <row r="39">
      <c r="A39" s="14" t="n"/>
      <c r="B39" s="14" t="n"/>
      <c r="C39" s="14" t="n"/>
      <c r="D39" s="26" t="n"/>
      <c r="E39" s="14" t="n"/>
      <c r="F39" s="20">
        <f>IF(OR(B39="",D39=""),"",D39*IFERROR(VLOOKUP(B39,Team!$A$7:$E$30,4,FALSE),0))</f>
        <v/>
      </c>
      <c r="G39" s="20">
        <f>IF(OR(B39="",D39="",E39&lt;&gt;"Y"),0,D39*IFERROR(VLOOKUP(B39,Team!$A$7:$E$30,5,FALSE),0))</f>
        <v/>
      </c>
    </row>
    <row r="40">
      <c r="A40" s="14" t="n"/>
      <c r="B40" s="14" t="n"/>
      <c r="C40" s="14" t="n"/>
      <c r="D40" s="26" t="n"/>
      <c r="E40" s="14" t="n"/>
      <c r="F40" s="20">
        <f>IF(OR(B40="",D40=""),"",D40*IFERROR(VLOOKUP(B40,Team!$A$7:$E$30,4,FALSE),0))</f>
        <v/>
      </c>
      <c r="G40" s="20">
        <f>IF(OR(B40="",D40="",E40&lt;&gt;"Y"),0,D40*IFERROR(VLOOKUP(B40,Team!$A$7:$E$30,5,FALSE),0))</f>
        <v/>
      </c>
    </row>
    <row r="41">
      <c r="A41" s="14" t="n"/>
      <c r="B41" s="14" t="n"/>
      <c r="C41" s="14" t="n"/>
      <c r="D41" s="26" t="n"/>
      <c r="E41" s="14" t="n"/>
      <c r="F41" s="20">
        <f>IF(OR(B41="",D41=""),"",D41*IFERROR(VLOOKUP(B41,Team!$A$7:$E$30,4,FALSE),0))</f>
        <v/>
      </c>
      <c r="G41" s="20">
        <f>IF(OR(B41="",D41="",E41&lt;&gt;"Y"),0,D41*IFERROR(VLOOKUP(B41,Team!$A$7:$E$30,5,FALSE),0))</f>
        <v/>
      </c>
    </row>
    <row r="42">
      <c r="A42" s="14" t="n"/>
      <c r="B42" s="14" t="n"/>
      <c r="C42" s="14" t="n"/>
      <c r="D42" s="26" t="n"/>
      <c r="E42" s="14" t="n"/>
      <c r="F42" s="20">
        <f>IF(OR(B42="",D42=""),"",D42*IFERROR(VLOOKUP(B42,Team!$A$7:$E$30,4,FALSE),0))</f>
        <v/>
      </c>
      <c r="G42" s="20">
        <f>IF(OR(B42="",D42="",E42&lt;&gt;"Y"),0,D42*IFERROR(VLOOKUP(B42,Team!$A$7:$E$30,5,FALSE),0))</f>
        <v/>
      </c>
    </row>
    <row r="43">
      <c r="A43" s="14" t="n"/>
      <c r="B43" s="14" t="n"/>
      <c r="C43" s="14" t="n"/>
      <c r="D43" s="26" t="n"/>
      <c r="E43" s="14" t="n"/>
      <c r="F43" s="20">
        <f>IF(OR(B43="",D43=""),"",D43*IFERROR(VLOOKUP(B43,Team!$A$7:$E$30,4,FALSE),0))</f>
        <v/>
      </c>
      <c r="G43" s="20">
        <f>IF(OR(B43="",D43="",E43&lt;&gt;"Y"),0,D43*IFERROR(VLOOKUP(B43,Team!$A$7:$E$30,5,FALSE),0))</f>
        <v/>
      </c>
    </row>
    <row r="44">
      <c r="A44" s="14" t="n"/>
      <c r="B44" s="14" t="n"/>
      <c r="C44" s="14" t="n"/>
      <c r="D44" s="26" t="n"/>
      <c r="E44" s="14" t="n"/>
      <c r="F44" s="20">
        <f>IF(OR(B44="",D44=""),"",D44*IFERROR(VLOOKUP(B44,Team!$A$7:$E$30,4,FALSE),0))</f>
        <v/>
      </c>
      <c r="G44" s="20">
        <f>IF(OR(B44="",D44="",E44&lt;&gt;"Y"),0,D44*IFERROR(VLOOKUP(B44,Team!$A$7:$E$30,5,FALSE),0))</f>
        <v/>
      </c>
    </row>
    <row r="45">
      <c r="A45" s="14" t="n"/>
      <c r="B45" s="14" t="n"/>
      <c r="C45" s="14" t="n"/>
      <c r="D45" s="26" t="n"/>
      <c r="E45" s="14" t="n"/>
      <c r="F45" s="20">
        <f>IF(OR(B45="",D45=""),"",D45*IFERROR(VLOOKUP(B45,Team!$A$7:$E$30,4,FALSE),0))</f>
        <v/>
      </c>
      <c r="G45" s="20">
        <f>IF(OR(B45="",D45="",E45&lt;&gt;"Y"),0,D45*IFERROR(VLOOKUP(B45,Team!$A$7:$E$30,5,FALSE),0))</f>
        <v/>
      </c>
    </row>
    <row r="46">
      <c r="A46" s="14" t="n"/>
      <c r="B46" s="14" t="n"/>
      <c r="C46" s="14" t="n"/>
      <c r="D46" s="26" t="n"/>
      <c r="E46" s="14" t="n"/>
      <c r="F46" s="20">
        <f>IF(OR(B46="",D46=""),"",D46*IFERROR(VLOOKUP(B46,Team!$A$7:$E$30,4,FALSE),0))</f>
        <v/>
      </c>
      <c r="G46" s="20">
        <f>IF(OR(B46="",D46="",E46&lt;&gt;"Y"),0,D46*IFERROR(VLOOKUP(B46,Team!$A$7:$E$30,5,FALSE),0))</f>
        <v/>
      </c>
    </row>
    <row r="47">
      <c r="A47" s="14" t="n"/>
      <c r="B47" s="14" t="n"/>
      <c r="C47" s="14" t="n"/>
      <c r="D47" s="26" t="n"/>
      <c r="E47" s="14" t="n"/>
      <c r="F47" s="20">
        <f>IF(OR(B47="",D47=""),"",D47*IFERROR(VLOOKUP(B47,Team!$A$7:$E$30,4,FALSE),0))</f>
        <v/>
      </c>
      <c r="G47" s="20">
        <f>IF(OR(B47="",D47="",E47&lt;&gt;"Y"),0,D47*IFERROR(VLOOKUP(B47,Team!$A$7:$E$30,5,FALSE),0))</f>
        <v/>
      </c>
    </row>
    <row r="48">
      <c r="A48" s="14" t="n"/>
      <c r="B48" s="14" t="n"/>
      <c r="C48" s="14" t="n"/>
      <c r="D48" s="26" t="n"/>
      <c r="E48" s="14" t="n"/>
      <c r="F48" s="20">
        <f>IF(OR(B48="",D48=""),"",D48*IFERROR(VLOOKUP(B48,Team!$A$7:$E$30,4,FALSE),0))</f>
        <v/>
      </c>
      <c r="G48" s="20">
        <f>IF(OR(B48="",D48="",E48&lt;&gt;"Y"),0,D48*IFERROR(VLOOKUP(B48,Team!$A$7:$E$30,5,FALSE),0))</f>
        <v/>
      </c>
    </row>
    <row r="49">
      <c r="A49" s="14" t="n"/>
      <c r="B49" s="14" t="n"/>
      <c r="C49" s="14" t="n"/>
      <c r="D49" s="26" t="n"/>
      <c r="E49" s="14" t="n"/>
      <c r="F49" s="20">
        <f>IF(OR(B49="",D49=""),"",D49*IFERROR(VLOOKUP(B49,Team!$A$7:$E$30,4,FALSE),0))</f>
        <v/>
      </c>
      <c r="G49" s="20">
        <f>IF(OR(B49="",D49="",E49&lt;&gt;"Y"),0,D49*IFERROR(VLOOKUP(B49,Team!$A$7:$E$30,5,FALSE),0))</f>
        <v/>
      </c>
    </row>
    <row r="50">
      <c r="A50" s="14" t="n"/>
      <c r="B50" s="14" t="n"/>
      <c r="C50" s="14" t="n"/>
      <c r="D50" s="26" t="n"/>
      <c r="E50" s="14" t="n"/>
      <c r="F50" s="20">
        <f>IF(OR(B50="",D50=""),"",D50*IFERROR(VLOOKUP(B50,Team!$A$7:$E$30,4,FALSE),0))</f>
        <v/>
      </c>
      <c r="G50" s="20">
        <f>IF(OR(B50="",D50="",E50&lt;&gt;"Y"),0,D50*IFERROR(VLOOKUP(B50,Team!$A$7:$E$30,5,FALSE),0))</f>
        <v/>
      </c>
    </row>
    <row r="51">
      <c r="A51" s="14" t="n"/>
      <c r="B51" s="14" t="n"/>
      <c r="C51" s="14" t="n"/>
      <c r="D51" s="26" t="n"/>
      <c r="E51" s="14" t="n"/>
      <c r="F51" s="20">
        <f>IF(OR(B51="",D51=""),"",D51*IFERROR(VLOOKUP(B51,Team!$A$7:$E$30,4,FALSE),0))</f>
        <v/>
      </c>
      <c r="G51" s="20">
        <f>IF(OR(B51="",D51="",E51&lt;&gt;"Y"),0,D51*IFERROR(VLOOKUP(B51,Team!$A$7:$E$30,5,FALSE),0))</f>
        <v/>
      </c>
    </row>
    <row r="52">
      <c r="A52" s="14" t="n"/>
      <c r="B52" s="14" t="n"/>
      <c r="C52" s="14" t="n"/>
      <c r="D52" s="26" t="n"/>
      <c r="E52" s="14" t="n"/>
      <c r="F52" s="20">
        <f>IF(OR(B52="",D52=""),"",D52*IFERROR(VLOOKUP(B52,Team!$A$7:$E$30,4,FALSE),0))</f>
        <v/>
      </c>
      <c r="G52" s="20">
        <f>IF(OR(B52="",D52="",E52&lt;&gt;"Y"),0,D52*IFERROR(VLOOKUP(B52,Team!$A$7:$E$30,5,FALSE),0))</f>
        <v/>
      </c>
    </row>
    <row r="53">
      <c r="A53" s="14" t="n"/>
      <c r="B53" s="14" t="n"/>
      <c r="C53" s="14" t="n"/>
      <c r="D53" s="26" t="n"/>
      <c r="E53" s="14" t="n"/>
      <c r="F53" s="20">
        <f>IF(OR(B53="",D53=""),"",D53*IFERROR(VLOOKUP(B53,Team!$A$7:$E$30,4,FALSE),0))</f>
        <v/>
      </c>
      <c r="G53" s="20">
        <f>IF(OR(B53="",D53="",E53&lt;&gt;"Y"),0,D53*IFERROR(VLOOKUP(B53,Team!$A$7:$E$30,5,FALSE),0))</f>
        <v/>
      </c>
    </row>
    <row r="54">
      <c r="A54" s="14" t="n"/>
      <c r="B54" s="14" t="n"/>
      <c r="C54" s="14" t="n"/>
      <c r="D54" s="26" t="n"/>
      <c r="E54" s="14" t="n"/>
      <c r="F54" s="20">
        <f>IF(OR(B54="",D54=""),"",D54*IFERROR(VLOOKUP(B54,Team!$A$7:$E$30,4,FALSE),0))</f>
        <v/>
      </c>
      <c r="G54" s="20">
        <f>IF(OR(B54="",D54="",E54&lt;&gt;"Y"),0,D54*IFERROR(VLOOKUP(B54,Team!$A$7:$E$30,5,FALSE),0))</f>
        <v/>
      </c>
    </row>
    <row r="55">
      <c r="A55" s="14" t="n"/>
      <c r="B55" s="14" t="n"/>
      <c r="C55" s="14" t="n"/>
      <c r="D55" s="26" t="n"/>
      <c r="E55" s="14" t="n"/>
      <c r="F55" s="20">
        <f>IF(OR(B55="",D55=""),"",D55*IFERROR(VLOOKUP(B55,Team!$A$7:$E$30,4,FALSE),0))</f>
        <v/>
      </c>
      <c r="G55" s="20">
        <f>IF(OR(B55="",D55="",E55&lt;&gt;"Y"),0,D55*IFERROR(VLOOKUP(B55,Team!$A$7:$E$30,5,FALSE),0))</f>
        <v/>
      </c>
    </row>
    <row r="56">
      <c r="A56" s="14" t="n"/>
      <c r="B56" s="14" t="n"/>
      <c r="C56" s="14" t="n"/>
      <c r="D56" s="26" t="n"/>
      <c r="E56" s="14" t="n"/>
      <c r="F56" s="20">
        <f>IF(OR(B56="",D56=""),"",D56*IFERROR(VLOOKUP(B56,Team!$A$7:$E$30,4,FALSE),0))</f>
        <v/>
      </c>
      <c r="G56" s="20">
        <f>IF(OR(B56="",D56="",E56&lt;&gt;"Y"),0,D56*IFERROR(VLOOKUP(B56,Team!$A$7:$E$30,5,FALSE),0))</f>
        <v/>
      </c>
    </row>
    <row r="57">
      <c r="A57" s="14" t="n"/>
      <c r="B57" s="14" t="n"/>
      <c r="C57" s="14" t="n"/>
      <c r="D57" s="26" t="n"/>
      <c r="E57" s="14" t="n"/>
      <c r="F57" s="20">
        <f>IF(OR(B57="",D57=""),"",D57*IFERROR(VLOOKUP(B57,Team!$A$7:$E$30,4,FALSE),0))</f>
        <v/>
      </c>
      <c r="G57" s="20">
        <f>IF(OR(B57="",D57="",E57&lt;&gt;"Y"),0,D57*IFERROR(VLOOKUP(B57,Team!$A$7:$E$30,5,FALSE),0))</f>
        <v/>
      </c>
    </row>
    <row r="58">
      <c r="A58" s="14" t="n"/>
      <c r="B58" s="14" t="n"/>
      <c r="C58" s="14" t="n"/>
      <c r="D58" s="26" t="n"/>
      <c r="E58" s="14" t="n"/>
      <c r="F58" s="20">
        <f>IF(OR(B58="",D58=""),"",D58*IFERROR(VLOOKUP(B58,Team!$A$7:$E$30,4,FALSE),0))</f>
        <v/>
      </c>
      <c r="G58" s="20">
        <f>IF(OR(B58="",D58="",E58&lt;&gt;"Y"),0,D58*IFERROR(VLOOKUP(B58,Team!$A$7:$E$30,5,FALSE),0))</f>
        <v/>
      </c>
    </row>
    <row r="59">
      <c r="A59" s="14" t="n"/>
      <c r="B59" s="14" t="n"/>
      <c r="C59" s="14" t="n"/>
      <c r="D59" s="26" t="n"/>
      <c r="E59" s="14" t="n"/>
      <c r="F59" s="20">
        <f>IF(OR(B59="",D59=""),"",D59*IFERROR(VLOOKUP(B59,Team!$A$7:$E$30,4,FALSE),0))</f>
        <v/>
      </c>
      <c r="G59" s="20">
        <f>IF(OR(B59="",D59="",E59&lt;&gt;"Y"),0,D59*IFERROR(VLOOKUP(B59,Team!$A$7:$E$30,5,FALSE),0))</f>
        <v/>
      </c>
    </row>
    <row r="60">
      <c r="A60" s="14" t="n"/>
      <c r="B60" s="14" t="n"/>
      <c r="C60" s="14" t="n"/>
      <c r="D60" s="26" t="n"/>
      <c r="E60" s="14" t="n"/>
      <c r="F60" s="20">
        <f>IF(OR(B60="",D60=""),"",D60*IFERROR(VLOOKUP(B60,Team!$A$7:$E$30,4,FALSE),0))</f>
        <v/>
      </c>
      <c r="G60" s="20">
        <f>IF(OR(B60="",D60="",E60&lt;&gt;"Y"),0,D60*IFERROR(VLOOKUP(B60,Team!$A$7:$E$30,5,FALSE),0))</f>
        <v/>
      </c>
    </row>
    <row r="61">
      <c r="A61" s="14" t="n"/>
      <c r="B61" s="14" t="n"/>
      <c r="C61" s="14" t="n"/>
      <c r="D61" s="26" t="n"/>
      <c r="E61" s="14" t="n"/>
      <c r="F61" s="20">
        <f>IF(OR(B61="",D61=""),"",D61*IFERROR(VLOOKUP(B61,Team!$A$7:$E$30,4,FALSE),0))</f>
        <v/>
      </c>
      <c r="G61" s="20">
        <f>IF(OR(B61="",D61="",E61&lt;&gt;"Y"),0,D61*IFERROR(VLOOKUP(B61,Team!$A$7:$E$30,5,FALSE),0))</f>
        <v/>
      </c>
    </row>
    <row r="62">
      <c r="A62" s="14" t="n"/>
      <c r="B62" s="14" t="n"/>
      <c r="C62" s="14" t="n"/>
      <c r="D62" s="26" t="n"/>
      <c r="E62" s="14" t="n"/>
      <c r="F62" s="20">
        <f>IF(OR(B62="",D62=""),"",D62*IFERROR(VLOOKUP(B62,Team!$A$7:$E$30,4,FALSE),0))</f>
        <v/>
      </c>
      <c r="G62" s="20">
        <f>IF(OR(B62="",D62="",E62&lt;&gt;"Y"),0,D62*IFERROR(VLOOKUP(B62,Team!$A$7:$E$30,5,FALSE),0))</f>
        <v/>
      </c>
    </row>
    <row r="63">
      <c r="A63" s="14" t="n"/>
      <c r="B63" s="14" t="n"/>
      <c r="C63" s="14" t="n"/>
      <c r="D63" s="26" t="n"/>
      <c r="E63" s="14" t="n"/>
      <c r="F63" s="20">
        <f>IF(OR(B63="",D63=""),"",D63*IFERROR(VLOOKUP(B63,Team!$A$7:$E$30,4,FALSE),0))</f>
        <v/>
      </c>
      <c r="G63" s="20">
        <f>IF(OR(B63="",D63="",E63&lt;&gt;"Y"),0,D63*IFERROR(VLOOKUP(B63,Team!$A$7:$E$30,5,FALSE),0))</f>
        <v/>
      </c>
    </row>
    <row r="64">
      <c r="A64" s="14" t="n"/>
      <c r="B64" s="14" t="n"/>
      <c r="C64" s="14" t="n"/>
      <c r="D64" s="26" t="n"/>
      <c r="E64" s="14" t="n"/>
      <c r="F64" s="20">
        <f>IF(OR(B64="",D64=""),"",D64*IFERROR(VLOOKUP(B64,Team!$A$7:$E$30,4,FALSE),0))</f>
        <v/>
      </c>
      <c r="G64" s="20">
        <f>IF(OR(B64="",D64="",E64&lt;&gt;"Y"),0,D64*IFERROR(VLOOKUP(B64,Team!$A$7:$E$30,5,FALSE),0))</f>
        <v/>
      </c>
    </row>
    <row r="65">
      <c r="A65" s="14" t="n"/>
      <c r="B65" s="14" t="n"/>
      <c r="C65" s="14" t="n"/>
      <c r="D65" s="26" t="n"/>
      <c r="E65" s="14" t="n"/>
      <c r="F65" s="20">
        <f>IF(OR(B65="",D65=""),"",D65*IFERROR(VLOOKUP(B65,Team!$A$7:$E$30,4,FALSE),0))</f>
        <v/>
      </c>
      <c r="G65" s="20">
        <f>IF(OR(B65="",D65="",E65&lt;&gt;"Y"),0,D65*IFERROR(VLOOKUP(B65,Team!$A$7:$E$30,5,FALSE),0))</f>
        <v/>
      </c>
    </row>
    <row r="66">
      <c r="A66" s="14" t="n"/>
      <c r="B66" s="14" t="n"/>
      <c r="C66" s="14" t="n"/>
      <c r="D66" s="26" t="n"/>
      <c r="E66" s="14" t="n"/>
      <c r="F66" s="20">
        <f>IF(OR(B66="",D66=""),"",D66*IFERROR(VLOOKUP(B66,Team!$A$7:$E$30,4,FALSE),0))</f>
        <v/>
      </c>
      <c r="G66" s="20">
        <f>IF(OR(B66="",D66="",E66&lt;&gt;"Y"),0,D66*IFERROR(VLOOKUP(B66,Team!$A$7:$E$30,5,FALSE),0))</f>
        <v/>
      </c>
    </row>
    <row r="67">
      <c r="A67" s="14" t="n"/>
      <c r="B67" s="14" t="n"/>
      <c r="C67" s="14" t="n"/>
      <c r="D67" s="26" t="n"/>
      <c r="E67" s="14" t="n"/>
      <c r="F67" s="20">
        <f>IF(OR(B67="",D67=""),"",D67*IFERROR(VLOOKUP(B67,Team!$A$7:$E$30,4,FALSE),0))</f>
        <v/>
      </c>
      <c r="G67" s="20">
        <f>IF(OR(B67="",D67="",E67&lt;&gt;"Y"),0,D67*IFERROR(VLOOKUP(B67,Team!$A$7:$E$30,5,FALSE),0))</f>
        <v/>
      </c>
    </row>
    <row r="68">
      <c r="A68" s="14" t="n"/>
      <c r="B68" s="14" t="n"/>
      <c r="C68" s="14" t="n"/>
      <c r="D68" s="26" t="n"/>
      <c r="E68" s="14" t="n"/>
      <c r="F68" s="20">
        <f>IF(OR(B68="",D68=""),"",D68*IFERROR(VLOOKUP(B68,Team!$A$7:$E$30,4,FALSE),0))</f>
        <v/>
      </c>
      <c r="G68" s="20">
        <f>IF(OR(B68="",D68="",E68&lt;&gt;"Y"),0,D68*IFERROR(VLOOKUP(B68,Team!$A$7:$E$30,5,FALSE),0))</f>
        <v/>
      </c>
    </row>
    <row r="69">
      <c r="A69" s="14" t="n"/>
      <c r="B69" s="14" t="n"/>
      <c r="C69" s="14" t="n"/>
      <c r="D69" s="26" t="n"/>
      <c r="E69" s="14" t="n"/>
      <c r="F69" s="20">
        <f>IF(OR(B69="",D69=""),"",D69*IFERROR(VLOOKUP(B69,Team!$A$7:$E$30,4,FALSE),0))</f>
        <v/>
      </c>
      <c r="G69" s="20">
        <f>IF(OR(B69="",D69="",E69&lt;&gt;"Y"),0,D69*IFERROR(VLOOKUP(B69,Team!$A$7:$E$30,5,FALSE),0))</f>
        <v/>
      </c>
    </row>
    <row r="70">
      <c r="A70" s="14" t="n"/>
      <c r="B70" s="14" t="n"/>
      <c r="C70" s="14" t="n"/>
      <c r="D70" s="26" t="n"/>
      <c r="E70" s="14" t="n"/>
      <c r="F70" s="20">
        <f>IF(OR(B70="",D70=""),"",D70*IFERROR(VLOOKUP(B70,Team!$A$7:$E$30,4,FALSE),0))</f>
        <v/>
      </c>
      <c r="G70" s="20">
        <f>IF(OR(B70="",D70="",E70&lt;&gt;"Y"),0,D70*IFERROR(VLOOKUP(B70,Team!$A$7:$E$30,5,FALSE),0))</f>
        <v/>
      </c>
    </row>
    <row r="71">
      <c r="A71" s="14" t="n"/>
      <c r="B71" s="14" t="n"/>
      <c r="C71" s="14" t="n"/>
      <c r="D71" s="26" t="n"/>
      <c r="E71" s="14" t="n"/>
      <c r="F71" s="20">
        <f>IF(OR(B71="",D71=""),"",D71*IFERROR(VLOOKUP(B71,Team!$A$7:$E$30,4,FALSE),0))</f>
        <v/>
      </c>
      <c r="G71" s="20">
        <f>IF(OR(B71="",D71="",E71&lt;&gt;"Y"),0,D71*IFERROR(VLOOKUP(B71,Team!$A$7:$E$30,5,FALSE),0))</f>
        <v/>
      </c>
    </row>
    <row r="72">
      <c r="A72" s="14" t="n"/>
      <c r="B72" s="14" t="n"/>
      <c r="C72" s="14" t="n"/>
      <c r="D72" s="26" t="n"/>
      <c r="E72" s="14" t="n"/>
      <c r="F72" s="20">
        <f>IF(OR(B72="",D72=""),"",D72*IFERROR(VLOOKUP(B72,Team!$A$7:$E$30,4,FALSE),0))</f>
        <v/>
      </c>
      <c r="G72" s="20">
        <f>IF(OR(B72="",D72="",E72&lt;&gt;"Y"),0,D72*IFERROR(VLOOKUP(B72,Team!$A$7:$E$30,5,FALSE),0))</f>
        <v/>
      </c>
    </row>
    <row r="73">
      <c r="A73" s="14" t="n"/>
      <c r="B73" s="14" t="n"/>
      <c r="C73" s="14" t="n"/>
      <c r="D73" s="26" t="n"/>
      <c r="E73" s="14" t="n"/>
      <c r="F73" s="20">
        <f>IF(OR(B73="",D73=""),"",D73*IFERROR(VLOOKUP(B73,Team!$A$7:$E$30,4,FALSE),0))</f>
        <v/>
      </c>
      <c r="G73" s="20">
        <f>IF(OR(B73="",D73="",E73&lt;&gt;"Y"),0,D73*IFERROR(VLOOKUP(B73,Team!$A$7:$E$30,5,FALSE),0))</f>
        <v/>
      </c>
    </row>
    <row r="74">
      <c r="A74" s="14" t="n"/>
      <c r="B74" s="14" t="n"/>
      <c r="C74" s="14" t="n"/>
      <c r="D74" s="26" t="n"/>
      <c r="E74" s="14" t="n"/>
      <c r="F74" s="20">
        <f>IF(OR(B74="",D74=""),"",D74*IFERROR(VLOOKUP(B74,Team!$A$7:$E$30,4,FALSE),0))</f>
        <v/>
      </c>
      <c r="G74" s="20">
        <f>IF(OR(B74="",D74="",E74&lt;&gt;"Y"),0,D74*IFERROR(VLOOKUP(B74,Team!$A$7:$E$30,5,FALSE),0))</f>
        <v/>
      </c>
    </row>
    <row r="75">
      <c r="A75" s="14" t="n"/>
      <c r="B75" s="14" t="n"/>
      <c r="C75" s="14" t="n"/>
      <c r="D75" s="26" t="n"/>
      <c r="E75" s="14" t="n"/>
      <c r="F75" s="20">
        <f>IF(OR(B75="",D75=""),"",D75*IFERROR(VLOOKUP(B75,Team!$A$7:$E$30,4,FALSE),0))</f>
        <v/>
      </c>
      <c r="G75" s="20">
        <f>IF(OR(B75="",D75="",E75&lt;&gt;"Y"),0,D75*IFERROR(VLOOKUP(B75,Team!$A$7:$E$30,5,FALSE),0))</f>
        <v/>
      </c>
    </row>
    <row r="76">
      <c r="A76" s="14" t="n"/>
      <c r="B76" s="14" t="n"/>
      <c r="C76" s="14" t="n"/>
      <c r="D76" s="26" t="n"/>
      <c r="E76" s="14" t="n"/>
      <c r="F76" s="20">
        <f>IF(OR(B76="",D76=""),"",D76*IFERROR(VLOOKUP(B76,Team!$A$7:$E$30,4,FALSE),0))</f>
        <v/>
      </c>
      <c r="G76" s="20">
        <f>IF(OR(B76="",D76="",E76&lt;&gt;"Y"),0,D76*IFERROR(VLOOKUP(B76,Team!$A$7:$E$30,5,FALSE),0))</f>
        <v/>
      </c>
    </row>
    <row r="77">
      <c r="A77" s="14" t="n"/>
      <c r="B77" s="14" t="n"/>
      <c r="C77" s="14" t="n"/>
      <c r="D77" s="26" t="n"/>
      <c r="E77" s="14" t="n"/>
      <c r="F77" s="20">
        <f>IF(OR(B77="",D77=""),"",D77*IFERROR(VLOOKUP(B77,Team!$A$7:$E$30,4,FALSE),0))</f>
        <v/>
      </c>
      <c r="G77" s="20">
        <f>IF(OR(B77="",D77="",E77&lt;&gt;"Y"),0,D77*IFERROR(VLOOKUP(B77,Team!$A$7:$E$30,5,FALSE),0))</f>
        <v/>
      </c>
    </row>
    <row r="78">
      <c r="A78" s="14" t="n"/>
      <c r="B78" s="14" t="n"/>
      <c r="C78" s="14" t="n"/>
      <c r="D78" s="26" t="n"/>
      <c r="E78" s="14" t="n"/>
      <c r="F78" s="20">
        <f>IF(OR(B78="",D78=""),"",D78*IFERROR(VLOOKUP(B78,Team!$A$7:$E$30,4,FALSE),0))</f>
        <v/>
      </c>
      <c r="G78" s="20">
        <f>IF(OR(B78="",D78="",E78&lt;&gt;"Y"),0,D78*IFERROR(VLOOKUP(B78,Team!$A$7:$E$30,5,FALSE),0))</f>
        <v/>
      </c>
    </row>
    <row r="79">
      <c r="A79" s="14" t="n"/>
      <c r="B79" s="14" t="n"/>
      <c r="C79" s="14" t="n"/>
      <c r="D79" s="26" t="n"/>
      <c r="E79" s="14" t="n"/>
      <c r="F79" s="20">
        <f>IF(OR(B79="",D79=""),"",D79*IFERROR(VLOOKUP(B79,Team!$A$7:$E$30,4,FALSE),0))</f>
        <v/>
      </c>
      <c r="G79" s="20">
        <f>IF(OR(B79="",D79="",E79&lt;&gt;"Y"),0,D79*IFERROR(VLOOKUP(B79,Team!$A$7:$E$30,5,FALSE),0))</f>
        <v/>
      </c>
    </row>
    <row r="80">
      <c r="A80" s="14" t="n"/>
      <c r="B80" s="14" t="n"/>
      <c r="C80" s="14" t="n"/>
      <c r="D80" s="26" t="n"/>
      <c r="E80" s="14" t="n"/>
      <c r="F80" s="20">
        <f>IF(OR(B80="",D80=""),"",D80*IFERROR(VLOOKUP(B80,Team!$A$7:$E$30,4,FALSE),0))</f>
        <v/>
      </c>
      <c r="G80" s="20">
        <f>IF(OR(B80="",D80="",E80&lt;&gt;"Y"),0,D80*IFERROR(VLOOKUP(B80,Team!$A$7:$E$30,5,FALSE),0))</f>
        <v/>
      </c>
    </row>
    <row r="81">
      <c r="A81" s="14" t="n"/>
      <c r="B81" s="14" t="n"/>
      <c r="C81" s="14" t="n"/>
      <c r="D81" s="26" t="n"/>
      <c r="E81" s="14" t="n"/>
      <c r="F81" s="20">
        <f>IF(OR(B81="",D81=""),"",D81*IFERROR(VLOOKUP(B81,Team!$A$7:$E$30,4,FALSE),0))</f>
        <v/>
      </c>
      <c r="G81" s="20">
        <f>IF(OR(B81="",D81="",E81&lt;&gt;"Y"),0,D81*IFERROR(VLOOKUP(B81,Team!$A$7:$E$30,5,FALSE),0))</f>
        <v/>
      </c>
    </row>
    <row r="82">
      <c r="A82" s="14" t="n"/>
      <c r="B82" s="14" t="n"/>
      <c r="C82" s="14" t="n"/>
      <c r="D82" s="26" t="n"/>
      <c r="E82" s="14" t="n"/>
      <c r="F82" s="20">
        <f>IF(OR(B82="",D82=""),"",D82*IFERROR(VLOOKUP(B82,Team!$A$7:$E$30,4,FALSE),0))</f>
        <v/>
      </c>
      <c r="G82" s="20">
        <f>IF(OR(B82="",D82="",E82&lt;&gt;"Y"),0,D82*IFERROR(VLOOKUP(B82,Team!$A$7:$E$30,5,FALSE),0))</f>
        <v/>
      </c>
    </row>
    <row r="83">
      <c r="A83" s="14" t="n"/>
      <c r="B83" s="14" t="n"/>
      <c r="C83" s="14" t="n"/>
      <c r="D83" s="26" t="n"/>
      <c r="E83" s="14" t="n"/>
      <c r="F83" s="20">
        <f>IF(OR(B83="",D83=""),"",D83*IFERROR(VLOOKUP(B83,Team!$A$7:$E$30,4,FALSE),0))</f>
        <v/>
      </c>
      <c r="G83" s="20">
        <f>IF(OR(B83="",D83="",E83&lt;&gt;"Y"),0,D83*IFERROR(VLOOKUP(B83,Team!$A$7:$E$30,5,FALSE),0))</f>
        <v/>
      </c>
    </row>
    <row r="84">
      <c r="A84" s="14" t="n"/>
      <c r="B84" s="14" t="n"/>
      <c r="C84" s="14" t="n"/>
      <c r="D84" s="26" t="n"/>
      <c r="E84" s="14" t="n"/>
      <c r="F84" s="20">
        <f>IF(OR(B84="",D84=""),"",D84*IFERROR(VLOOKUP(B84,Team!$A$7:$E$30,4,FALSE),0))</f>
        <v/>
      </c>
      <c r="G84" s="20">
        <f>IF(OR(B84="",D84="",E84&lt;&gt;"Y"),0,D84*IFERROR(VLOOKUP(B84,Team!$A$7:$E$30,5,FALSE),0))</f>
        <v/>
      </c>
    </row>
    <row r="85">
      <c r="A85" s="14" t="n"/>
      <c r="B85" s="14" t="n"/>
      <c r="C85" s="14" t="n"/>
      <c r="D85" s="26" t="n"/>
      <c r="E85" s="14" t="n"/>
      <c r="F85" s="20">
        <f>IF(OR(B85="",D85=""),"",D85*IFERROR(VLOOKUP(B85,Team!$A$7:$E$30,4,FALSE),0))</f>
        <v/>
      </c>
      <c r="G85" s="20">
        <f>IF(OR(B85="",D85="",E85&lt;&gt;"Y"),0,D85*IFERROR(VLOOKUP(B85,Team!$A$7:$E$30,5,FALSE),0))</f>
        <v/>
      </c>
    </row>
    <row r="86">
      <c r="A86" s="14" t="n"/>
      <c r="B86" s="14" t="n"/>
      <c r="C86" s="14" t="n"/>
      <c r="D86" s="26" t="n"/>
      <c r="E86" s="14" t="n"/>
      <c r="F86" s="20">
        <f>IF(OR(B86="",D86=""),"",D86*IFERROR(VLOOKUP(B86,Team!$A$7:$E$30,4,FALSE),0))</f>
        <v/>
      </c>
      <c r="G86" s="20">
        <f>IF(OR(B86="",D86="",E86&lt;&gt;"Y"),0,D86*IFERROR(VLOOKUP(B86,Team!$A$7:$E$30,5,FALSE),0))</f>
        <v/>
      </c>
    </row>
    <row r="87">
      <c r="A87" s="14" t="n"/>
      <c r="B87" s="14" t="n"/>
      <c r="C87" s="14" t="n"/>
      <c r="D87" s="26" t="n"/>
      <c r="E87" s="14" t="n"/>
      <c r="F87" s="20">
        <f>IF(OR(B87="",D87=""),"",D87*IFERROR(VLOOKUP(B87,Team!$A$7:$E$30,4,FALSE),0))</f>
        <v/>
      </c>
      <c r="G87" s="20">
        <f>IF(OR(B87="",D87="",E87&lt;&gt;"Y"),0,D87*IFERROR(VLOOKUP(B87,Team!$A$7:$E$30,5,FALSE),0))</f>
        <v/>
      </c>
    </row>
    <row r="88">
      <c r="A88" s="14" t="n"/>
      <c r="B88" s="14" t="n"/>
      <c r="C88" s="14" t="n"/>
      <c r="D88" s="26" t="n"/>
      <c r="E88" s="14" t="n"/>
      <c r="F88" s="20">
        <f>IF(OR(B88="",D88=""),"",D88*IFERROR(VLOOKUP(B88,Team!$A$7:$E$30,4,FALSE),0))</f>
        <v/>
      </c>
      <c r="G88" s="20">
        <f>IF(OR(B88="",D88="",E88&lt;&gt;"Y"),0,D88*IFERROR(VLOOKUP(B88,Team!$A$7:$E$30,5,FALSE),0))</f>
        <v/>
      </c>
    </row>
    <row r="89">
      <c r="A89" s="14" t="n"/>
      <c r="B89" s="14" t="n"/>
      <c r="C89" s="14" t="n"/>
      <c r="D89" s="26" t="n"/>
      <c r="E89" s="14" t="n"/>
      <c r="F89" s="20">
        <f>IF(OR(B89="",D89=""),"",D89*IFERROR(VLOOKUP(B89,Team!$A$7:$E$30,4,FALSE),0))</f>
        <v/>
      </c>
      <c r="G89" s="20">
        <f>IF(OR(B89="",D89="",E89&lt;&gt;"Y"),0,D89*IFERROR(VLOOKUP(B89,Team!$A$7:$E$30,5,FALSE),0))</f>
        <v/>
      </c>
    </row>
    <row r="90">
      <c r="A90" s="14" t="n"/>
      <c r="B90" s="14" t="n"/>
      <c r="C90" s="14" t="n"/>
      <c r="D90" s="26" t="n"/>
      <c r="E90" s="14" t="n"/>
      <c r="F90" s="20">
        <f>IF(OR(B90="",D90=""),"",D90*IFERROR(VLOOKUP(B90,Team!$A$7:$E$30,4,FALSE),0))</f>
        <v/>
      </c>
      <c r="G90" s="20">
        <f>IF(OR(B90="",D90="",E90&lt;&gt;"Y"),0,D90*IFERROR(VLOOKUP(B90,Team!$A$7:$E$30,5,FALSE),0))</f>
        <v/>
      </c>
    </row>
    <row r="91">
      <c r="A91" s="14" t="n"/>
      <c r="B91" s="14" t="n"/>
      <c r="C91" s="14" t="n"/>
      <c r="D91" s="26" t="n"/>
      <c r="E91" s="14" t="n"/>
      <c r="F91" s="20">
        <f>IF(OR(B91="",D91=""),"",D91*IFERROR(VLOOKUP(B91,Team!$A$7:$E$30,4,FALSE),0))</f>
        <v/>
      </c>
      <c r="G91" s="20">
        <f>IF(OR(B91="",D91="",E91&lt;&gt;"Y"),0,D91*IFERROR(VLOOKUP(B91,Team!$A$7:$E$30,5,FALSE),0))</f>
        <v/>
      </c>
    </row>
    <row r="92">
      <c r="A92" s="14" t="n"/>
      <c r="B92" s="14" t="n"/>
      <c r="C92" s="14" t="n"/>
      <c r="D92" s="26" t="n"/>
      <c r="E92" s="14" t="n"/>
      <c r="F92" s="20">
        <f>IF(OR(B92="",D92=""),"",D92*IFERROR(VLOOKUP(B92,Team!$A$7:$E$30,4,FALSE),0))</f>
        <v/>
      </c>
      <c r="G92" s="20">
        <f>IF(OR(B92="",D92="",E92&lt;&gt;"Y"),0,D92*IFERROR(VLOOKUP(B92,Team!$A$7:$E$30,5,FALSE),0))</f>
        <v/>
      </c>
    </row>
    <row r="93">
      <c r="A93" s="14" t="n"/>
      <c r="B93" s="14" t="n"/>
      <c r="C93" s="14" t="n"/>
      <c r="D93" s="26" t="n"/>
      <c r="E93" s="14" t="n"/>
      <c r="F93" s="20">
        <f>IF(OR(B93="",D93=""),"",D93*IFERROR(VLOOKUP(B93,Team!$A$7:$E$30,4,FALSE),0))</f>
        <v/>
      </c>
      <c r="G93" s="20">
        <f>IF(OR(B93="",D93="",E93&lt;&gt;"Y"),0,D93*IFERROR(VLOOKUP(B93,Team!$A$7:$E$30,5,FALSE),0))</f>
        <v/>
      </c>
    </row>
    <row r="94">
      <c r="A94" s="14" t="n"/>
      <c r="B94" s="14" t="n"/>
      <c r="C94" s="14" t="n"/>
      <c r="D94" s="26" t="n"/>
      <c r="E94" s="14" t="n"/>
      <c r="F94" s="20">
        <f>IF(OR(B94="",D94=""),"",D94*IFERROR(VLOOKUP(B94,Team!$A$7:$E$30,4,FALSE),0))</f>
        <v/>
      </c>
      <c r="G94" s="20">
        <f>IF(OR(B94="",D94="",E94&lt;&gt;"Y"),0,D94*IFERROR(VLOOKUP(B94,Team!$A$7:$E$30,5,FALSE),0))</f>
        <v/>
      </c>
    </row>
    <row r="95">
      <c r="A95" s="14" t="n"/>
      <c r="B95" s="14" t="n"/>
      <c r="C95" s="14" t="n"/>
      <c r="D95" s="26" t="n"/>
      <c r="E95" s="14" t="n"/>
      <c r="F95" s="20">
        <f>IF(OR(B95="",D95=""),"",D95*IFERROR(VLOOKUP(B95,Team!$A$7:$E$30,4,FALSE),0))</f>
        <v/>
      </c>
      <c r="G95" s="20">
        <f>IF(OR(B95="",D95="",E95&lt;&gt;"Y"),0,D95*IFERROR(VLOOKUP(B95,Team!$A$7:$E$30,5,FALSE),0))</f>
        <v/>
      </c>
    </row>
    <row r="96">
      <c r="A96" s="14" t="n"/>
      <c r="B96" s="14" t="n"/>
      <c r="C96" s="14" t="n"/>
      <c r="D96" s="26" t="n"/>
      <c r="E96" s="14" t="n"/>
      <c r="F96" s="20">
        <f>IF(OR(B96="",D96=""),"",D96*IFERROR(VLOOKUP(B96,Team!$A$7:$E$30,4,FALSE),0))</f>
        <v/>
      </c>
      <c r="G96" s="20">
        <f>IF(OR(B96="",D96="",E96&lt;&gt;"Y"),0,D96*IFERROR(VLOOKUP(B96,Team!$A$7:$E$30,5,FALSE),0))</f>
        <v/>
      </c>
    </row>
    <row r="97">
      <c r="A97" s="14" t="n"/>
      <c r="B97" s="14" t="n"/>
      <c r="C97" s="14" t="n"/>
      <c r="D97" s="26" t="n"/>
      <c r="E97" s="14" t="n"/>
      <c r="F97" s="20">
        <f>IF(OR(B97="",D97=""),"",D97*IFERROR(VLOOKUP(B97,Team!$A$7:$E$30,4,FALSE),0))</f>
        <v/>
      </c>
      <c r="G97" s="20">
        <f>IF(OR(B97="",D97="",E97&lt;&gt;"Y"),0,D97*IFERROR(VLOOKUP(B97,Team!$A$7:$E$30,5,FALSE),0))</f>
        <v/>
      </c>
    </row>
    <row r="98">
      <c r="A98" s="14" t="n"/>
      <c r="B98" s="14" t="n"/>
      <c r="C98" s="14" t="n"/>
      <c r="D98" s="26" t="n"/>
      <c r="E98" s="14" t="n"/>
      <c r="F98" s="20">
        <f>IF(OR(B98="",D98=""),"",D98*IFERROR(VLOOKUP(B98,Team!$A$7:$E$30,4,FALSE),0))</f>
        <v/>
      </c>
      <c r="G98" s="20">
        <f>IF(OR(B98="",D98="",E98&lt;&gt;"Y"),0,D98*IFERROR(VLOOKUP(B98,Team!$A$7:$E$30,5,FALSE),0))</f>
        <v/>
      </c>
    </row>
    <row r="99">
      <c r="A99" s="14" t="n"/>
      <c r="B99" s="14" t="n"/>
      <c r="C99" s="14" t="n"/>
      <c r="D99" s="26" t="n"/>
      <c r="E99" s="14" t="n"/>
      <c r="F99" s="20">
        <f>IF(OR(B99="",D99=""),"",D99*IFERROR(VLOOKUP(B99,Team!$A$7:$E$30,4,FALSE),0))</f>
        <v/>
      </c>
      <c r="G99" s="20">
        <f>IF(OR(B99="",D99="",E99&lt;&gt;"Y"),0,D99*IFERROR(VLOOKUP(B99,Team!$A$7:$E$30,5,FALSE),0))</f>
        <v/>
      </c>
    </row>
    <row r="100">
      <c r="A100" s="14" t="n"/>
      <c r="B100" s="14" t="n"/>
      <c r="C100" s="14" t="n"/>
      <c r="D100" s="26" t="n"/>
      <c r="E100" s="14" t="n"/>
      <c r="F100" s="20">
        <f>IF(OR(B100="",D100=""),"",D100*IFERROR(VLOOKUP(B100,Team!$A$7:$E$30,4,FALSE),0))</f>
        <v/>
      </c>
      <c r="G100" s="20">
        <f>IF(OR(B100="",D100="",E100&lt;&gt;"Y"),0,D100*IFERROR(VLOOKUP(B100,Team!$A$7:$E$30,5,FALSE),0))</f>
        <v/>
      </c>
    </row>
    <row r="101">
      <c r="A101" s="14" t="n"/>
      <c r="B101" s="14" t="n"/>
      <c r="C101" s="14" t="n"/>
      <c r="D101" s="26" t="n"/>
      <c r="E101" s="14" t="n"/>
      <c r="F101" s="20">
        <f>IF(OR(B101="",D101=""),"",D101*IFERROR(VLOOKUP(B101,Team!$A$7:$E$30,4,FALSE),0))</f>
        <v/>
      </c>
      <c r="G101" s="20">
        <f>IF(OR(B101="",D101="",E101&lt;&gt;"Y"),0,D101*IFERROR(VLOOKUP(B101,Team!$A$7:$E$30,5,FALSE),0))</f>
        <v/>
      </c>
    </row>
    <row r="102">
      <c r="A102" s="14" t="n"/>
      <c r="B102" s="14" t="n"/>
      <c r="C102" s="14" t="n"/>
      <c r="D102" s="26" t="n"/>
      <c r="E102" s="14" t="n"/>
      <c r="F102" s="20">
        <f>IF(OR(B102="",D102=""),"",D102*IFERROR(VLOOKUP(B102,Team!$A$7:$E$30,4,FALSE),0))</f>
        <v/>
      </c>
      <c r="G102" s="20">
        <f>IF(OR(B102="",D102="",E102&lt;&gt;"Y"),0,D102*IFERROR(VLOOKUP(B102,Team!$A$7:$E$30,5,FALSE),0))</f>
        <v/>
      </c>
    </row>
    <row r="103">
      <c r="A103" s="14" t="n"/>
      <c r="B103" s="14" t="n"/>
      <c r="C103" s="14" t="n"/>
      <c r="D103" s="26" t="n"/>
      <c r="E103" s="14" t="n"/>
      <c r="F103" s="20">
        <f>IF(OR(B103="",D103=""),"",D103*IFERROR(VLOOKUP(B103,Team!$A$7:$E$30,4,FALSE),0))</f>
        <v/>
      </c>
      <c r="G103" s="20">
        <f>IF(OR(B103="",D103="",E103&lt;&gt;"Y"),0,D103*IFERROR(VLOOKUP(B103,Team!$A$7:$E$30,5,FALSE),0))</f>
        <v/>
      </c>
    </row>
    <row r="104">
      <c r="A104" s="14" t="n"/>
      <c r="B104" s="14" t="n"/>
      <c r="C104" s="14" t="n"/>
      <c r="D104" s="26" t="n"/>
      <c r="E104" s="14" t="n"/>
      <c r="F104" s="20">
        <f>IF(OR(B104="",D104=""),"",D104*IFERROR(VLOOKUP(B104,Team!$A$7:$E$30,4,FALSE),0))</f>
        <v/>
      </c>
      <c r="G104" s="20">
        <f>IF(OR(B104="",D104="",E104&lt;&gt;"Y"),0,D104*IFERROR(VLOOKUP(B104,Team!$A$7:$E$30,5,FALSE),0))</f>
        <v/>
      </c>
    </row>
    <row r="105">
      <c r="A105" s="14" t="n"/>
      <c r="B105" s="14" t="n"/>
      <c r="C105" s="14" t="n"/>
      <c r="D105" s="26" t="n"/>
      <c r="E105" s="14" t="n"/>
      <c r="F105" s="20">
        <f>IF(OR(B105="",D105=""),"",D105*IFERROR(VLOOKUP(B105,Team!$A$7:$E$30,4,FALSE),0))</f>
        <v/>
      </c>
      <c r="G105" s="20">
        <f>IF(OR(B105="",D105="",E105&lt;&gt;"Y"),0,D105*IFERROR(VLOOKUP(B105,Team!$A$7:$E$30,5,FALSE),0))</f>
        <v/>
      </c>
    </row>
    <row r="106">
      <c r="A106" s="14" t="n"/>
      <c r="B106" s="14" t="n"/>
      <c r="C106" s="14" t="n"/>
      <c r="D106" s="26" t="n"/>
      <c r="E106" s="14" t="n"/>
      <c r="F106" s="20">
        <f>IF(OR(B106="",D106=""),"",D106*IFERROR(VLOOKUP(B106,Team!$A$7:$E$30,4,FALSE),0))</f>
        <v/>
      </c>
      <c r="G106" s="20">
        <f>IF(OR(B106="",D106="",E106&lt;&gt;"Y"),0,D106*IFERROR(VLOOKUP(B106,Team!$A$7:$E$30,5,FALSE),0))</f>
        <v/>
      </c>
    </row>
    <row r="107">
      <c r="A107" s="14" t="n"/>
      <c r="B107" s="14" t="n"/>
      <c r="C107" s="14" t="n"/>
      <c r="D107" s="26" t="n"/>
      <c r="E107" s="14" t="n"/>
      <c r="F107" s="20">
        <f>IF(OR(B107="",D107=""),"",D107*IFERROR(VLOOKUP(B107,Team!$A$7:$E$30,4,FALSE),0))</f>
        <v/>
      </c>
      <c r="G107" s="20">
        <f>IF(OR(B107="",D107="",E107&lt;&gt;"Y"),0,D107*IFERROR(VLOOKUP(B107,Team!$A$7:$E$30,5,FALSE),0))</f>
        <v/>
      </c>
    </row>
    <row r="108">
      <c r="A108" s="14" t="n"/>
      <c r="B108" s="14" t="n"/>
      <c r="C108" s="14" t="n"/>
      <c r="D108" s="26" t="n"/>
      <c r="E108" s="14" t="n"/>
      <c r="F108" s="20">
        <f>IF(OR(B108="",D108=""),"",D108*IFERROR(VLOOKUP(B108,Team!$A$7:$E$30,4,FALSE),0))</f>
        <v/>
      </c>
      <c r="G108" s="20">
        <f>IF(OR(B108="",D108="",E108&lt;&gt;"Y"),0,D108*IFERROR(VLOOKUP(B108,Team!$A$7:$E$30,5,FALSE),0))</f>
        <v/>
      </c>
    </row>
    <row r="109">
      <c r="A109" s="14" t="n"/>
      <c r="B109" s="14" t="n"/>
      <c r="C109" s="14" t="n"/>
      <c r="D109" s="26" t="n"/>
      <c r="E109" s="14" t="n"/>
      <c r="F109" s="20">
        <f>IF(OR(B109="",D109=""),"",D109*IFERROR(VLOOKUP(B109,Team!$A$7:$E$30,4,FALSE),0))</f>
        <v/>
      </c>
      <c r="G109" s="20">
        <f>IF(OR(B109="",D109="",E109&lt;&gt;"Y"),0,D109*IFERROR(VLOOKUP(B109,Team!$A$7:$E$30,5,FALSE),0))</f>
        <v/>
      </c>
    </row>
    <row r="110">
      <c r="A110" s="14" t="n"/>
      <c r="B110" s="14" t="n"/>
      <c r="C110" s="14" t="n"/>
      <c r="D110" s="26" t="n"/>
      <c r="E110" s="14" t="n"/>
      <c r="F110" s="20">
        <f>IF(OR(B110="",D110=""),"",D110*IFERROR(VLOOKUP(B110,Team!$A$7:$E$30,4,FALSE),0))</f>
        <v/>
      </c>
      <c r="G110" s="20">
        <f>IF(OR(B110="",D110="",E110&lt;&gt;"Y"),0,D110*IFERROR(VLOOKUP(B110,Team!$A$7:$E$30,5,FALSE),0))</f>
        <v/>
      </c>
    </row>
    <row r="111">
      <c r="A111" s="14" t="n"/>
      <c r="B111" s="14" t="n"/>
      <c r="C111" s="14" t="n"/>
      <c r="D111" s="26" t="n"/>
      <c r="E111" s="14" t="n"/>
      <c r="F111" s="20">
        <f>IF(OR(B111="",D111=""),"",D111*IFERROR(VLOOKUP(B111,Team!$A$7:$E$30,4,FALSE),0))</f>
        <v/>
      </c>
      <c r="G111" s="20">
        <f>IF(OR(B111="",D111="",E111&lt;&gt;"Y"),0,D111*IFERROR(VLOOKUP(B111,Team!$A$7:$E$30,5,FALSE),0))</f>
        <v/>
      </c>
    </row>
    <row r="112">
      <c r="A112" s="14" t="n"/>
      <c r="B112" s="14" t="n"/>
      <c r="C112" s="14" t="n"/>
      <c r="D112" s="26" t="n"/>
      <c r="E112" s="14" t="n"/>
      <c r="F112" s="20">
        <f>IF(OR(B112="",D112=""),"",D112*IFERROR(VLOOKUP(B112,Team!$A$7:$E$30,4,FALSE),0))</f>
        <v/>
      </c>
      <c r="G112" s="20">
        <f>IF(OR(B112="",D112="",E112&lt;&gt;"Y"),0,D112*IFERROR(VLOOKUP(B112,Team!$A$7:$E$30,5,FALSE),0))</f>
        <v/>
      </c>
    </row>
    <row r="113">
      <c r="A113" s="14" t="n"/>
      <c r="B113" s="14" t="n"/>
      <c r="C113" s="14" t="n"/>
      <c r="D113" s="26" t="n"/>
      <c r="E113" s="14" t="n"/>
      <c r="F113" s="20">
        <f>IF(OR(B113="",D113=""),"",D113*IFERROR(VLOOKUP(B113,Team!$A$7:$E$30,4,FALSE),0))</f>
        <v/>
      </c>
      <c r="G113" s="20">
        <f>IF(OR(B113="",D113="",E113&lt;&gt;"Y"),0,D113*IFERROR(VLOOKUP(B113,Team!$A$7:$E$30,5,FALSE),0))</f>
        <v/>
      </c>
    </row>
    <row r="114">
      <c r="A114" s="14" t="n"/>
      <c r="B114" s="14" t="n"/>
      <c r="C114" s="14" t="n"/>
      <c r="D114" s="26" t="n"/>
      <c r="E114" s="14" t="n"/>
      <c r="F114" s="20">
        <f>IF(OR(B114="",D114=""),"",D114*IFERROR(VLOOKUP(B114,Team!$A$7:$E$30,4,FALSE),0))</f>
        <v/>
      </c>
      <c r="G114" s="20">
        <f>IF(OR(B114="",D114="",E114&lt;&gt;"Y"),0,D114*IFERROR(VLOOKUP(B114,Team!$A$7:$E$30,5,FALSE),0))</f>
        <v/>
      </c>
    </row>
    <row r="115">
      <c r="A115" s="14" t="n"/>
      <c r="B115" s="14" t="n"/>
      <c r="C115" s="14" t="n"/>
      <c r="D115" s="26" t="n"/>
      <c r="E115" s="14" t="n"/>
      <c r="F115" s="20">
        <f>IF(OR(B115="",D115=""),"",D115*IFERROR(VLOOKUP(B115,Team!$A$7:$E$30,4,FALSE),0))</f>
        <v/>
      </c>
      <c r="G115" s="20">
        <f>IF(OR(B115="",D115="",E115&lt;&gt;"Y"),0,D115*IFERROR(VLOOKUP(B115,Team!$A$7:$E$30,5,FALSE),0))</f>
        <v/>
      </c>
    </row>
    <row r="116">
      <c r="A116" s="14" t="n"/>
      <c r="B116" s="14" t="n"/>
      <c r="C116" s="14" t="n"/>
      <c r="D116" s="26" t="n"/>
      <c r="E116" s="14" t="n"/>
      <c r="F116" s="20">
        <f>IF(OR(B116="",D116=""),"",D116*IFERROR(VLOOKUP(B116,Team!$A$7:$E$30,4,FALSE),0))</f>
        <v/>
      </c>
      <c r="G116" s="20">
        <f>IF(OR(B116="",D116="",E116&lt;&gt;"Y"),0,D116*IFERROR(VLOOKUP(B116,Team!$A$7:$E$30,5,FALSE),0))</f>
        <v/>
      </c>
    </row>
    <row r="117">
      <c r="A117" s="14" t="n"/>
      <c r="B117" s="14" t="n"/>
      <c r="C117" s="14" t="n"/>
      <c r="D117" s="26" t="n"/>
      <c r="E117" s="14" t="n"/>
      <c r="F117" s="20">
        <f>IF(OR(B117="",D117=""),"",D117*IFERROR(VLOOKUP(B117,Team!$A$7:$E$30,4,FALSE),0))</f>
        <v/>
      </c>
      <c r="G117" s="20">
        <f>IF(OR(B117="",D117="",E117&lt;&gt;"Y"),0,D117*IFERROR(VLOOKUP(B117,Team!$A$7:$E$30,5,FALSE),0))</f>
        <v/>
      </c>
    </row>
    <row r="118">
      <c r="A118" s="14" t="n"/>
      <c r="B118" s="14" t="n"/>
      <c r="C118" s="14" t="n"/>
      <c r="D118" s="26" t="n"/>
      <c r="E118" s="14" t="n"/>
      <c r="F118" s="20">
        <f>IF(OR(B118="",D118=""),"",D118*IFERROR(VLOOKUP(B118,Team!$A$7:$E$30,4,FALSE),0))</f>
        <v/>
      </c>
      <c r="G118" s="20">
        <f>IF(OR(B118="",D118="",E118&lt;&gt;"Y"),0,D118*IFERROR(VLOOKUP(B118,Team!$A$7:$E$30,5,FALSE),0))</f>
        <v/>
      </c>
    </row>
    <row r="119">
      <c r="A119" s="14" t="n"/>
      <c r="B119" s="14" t="n"/>
      <c r="C119" s="14" t="n"/>
      <c r="D119" s="26" t="n"/>
      <c r="E119" s="14" t="n"/>
      <c r="F119" s="20">
        <f>IF(OR(B119="",D119=""),"",D119*IFERROR(VLOOKUP(B119,Team!$A$7:$E$30,4,FALSE),0))</f>
        <v/>
      </c>
      <c r="G119" s="20">
        <f>IF(OR(B119="",D119="",E119&lt;&gt;"Y"),0,D119*IFERROR(VLOOKUP(B119,Team!$A$7:$E$30,5,FALSE),0))</f>
        <v/>
      </c>
    </row>
    <row r="120">
      <c r="A120" s="14" t="n"/>
      <c r="B120" s="14" t="n"/>
      <c r="C120" s="14" t="n"/>
      <c r="D120" s="26" t="n"/>
      <c r="E120" s="14" t="n"/>
      <c r="F120" s="20">
        <f>IF(OR(B120="",D120=""),"",D120*IFERROR(VLOOKUP(B120,Team!$A$7:$E$30,4,FALSE),0))</f>
        <v/>
      </c>
      <c r="G120" s="20">
        <f>IF(OR(B120="",D120="",E120&lt;&gt;"Y"),0,D120*IFERROR(VLOOKUP(B120,Team!$A$7:$E$30,5,FALSE),0))</f>
        <v/>
      </c>
    </row>
    <row r="121">
      <c r="A121" s="14" t="n"/>
      <c r="B121" s="14" t="n"/>
      <c r="C121" s="14" t="n"/>
      <c r="D121" s="26" t="n"/>
      <c r="E121" s="14" t="n"/>
      <c r="F121" s="20">
        <f>IF(OR(B121="",D121=""),"",D121*IFERROR(VLOOKUP(B121,Team!$A$7:$E$30,4,FALSE),0))</f>
        <v/>
      </c>
      <c r="G121" s="20">
        <f>IF(OR(B121="",D121="",E121&lt;&gt;"Y"),0,D121*IFERROR(VLOOKUP(B121,Team!$A$7:$E$30,5,FALSE),0))</f>
        <v/>
      </c>
    </row>
    <row r="122">
      <c r="A122" s="14" t="n"/>
      <c r="B122" s="14" t="n"/>
      <c r="C122" s="14" t="n"/>
      <c r="D122" s="26" t="n"/>
      <c r="E122" s="14" t="n"/>
      <c r="F122" s="20">
        <f>IF(OR(B122="",D122=""),"",D122*IFERROR(VLOOKUP(B122,Team!$A$7:$E$30,4,FALSE),0))</f>
        <v/>
      </c>
      <c r="G122" s="20">
        <f>IF(OR(B122="",D122="",E122&lt;&gt;"Y"),0,D122*IFERROR(VLOOKUP(B122,Team!$A$7:$E$30,5,FALSE),0))</f>
        <v/>
      </c>
    </row>
    <row r="123">
      <c r="A123" s="14" t="n"/>
      <c r="B123" s="14" t="n"/>
      <c r="C123" s="14" t="n"/>
      <c r="D123" s="26" t="n"/>
      <c r="E123" s="14" t="n"/>
      <c r="F123" s="20">
        <f>IF(OR(B123="",D123=""),"",D123*IFERROR(VLOOKUP(B123,Team!$A$7:$E$30,4,FALSE),0))</f>
        <v/>
      </c>
      <c r="G123" s="20">
        <f>IF(OR(B123="",D123="",E123&lt;&gt;"Y"),0,D123*IFERROR(VLOOKUP(B123,Team!$A$7:$E$30,5,FALSE),0))</f>
        <v/>
      </c>
    </row>
    <row r="124">
      <c r="A124" s="14" t="n"/>
      <c r="B124" s="14" t="n"/>
      <c r="C124" s="14" t="n"/>
      <c r="D124" s="26" t="n"/>
      <c r="E124" s="14" t="n"/>
      <c r="F124" s="20">
        <f>IF(OR(B124="",D124=""),"",D124*IFERROR(VLOOKUP(B124,Team!$A$7:$E$30,4,FALSE),0))</f>
        <v/>
      </c>
      <c r="G124" s="20">
        <f>IF(OR(B124="",D124="",E124&lt;&gt;"Y"),0,D124*IFERROR(VLOOKUP(B124,Team!$A$7:$E$30,5,FALSE),0))</f>
        <v/>
      </c>
    </row>
    <row r="125">
      <c r="A125" s="14" t="n"/>
      <c r="B125" s="14" t="n"/>
      <c r="C125" s="14" t="n"/>
      <c r="D125" s="26" t="n"/>
      <c r="E125" s="14" t="n"/>
      <c r="F125" s="20">
        <f>IF(OR(B125="",D125=""),"",D125*IFERROR(VLOOKUP(B125,Team!$A$7:$E$30,4,FALSE),0))</f>
        <v/>
      </c>
      <c r="G125" s="20">
        <f>IF(OR(B125="",D125="",E125&lt;&gt;"Y"),0,D125*IFERROR(VLOOKUP(B125,Team!$A$7:$E$30,5,FALSE),0))</f>
        <v/>
      </c>
    </row>
    <row r="126">
      <c r="A126" s="14" t="n"/>
      <c r="B126" s="14" t="n"/>
      <c r="C126" s="14" t="n"/>
      <c r="D126" s="26" t="n"/>
      <c r="E126" s="14" t="n"/>
      <c r="F126" s="20">
        <f>IF(OR(B126="",D126=""),"",D126*IFERROR(VLOOKUP(B126,Team!$A$7:$E$30,4,FALSE),0))</f>
        <v/>
      </c>
      <c r="G126" s="20">
        <f>IF(OR(B126="",D126="",E126&lt;&gt;"Y"),0,D126*IFERROR(VLOOKUP(B126,Team!$A$7:$E$30,5,FALSE),0))</f>
        <v/>
      </c>
    </row>
    <row r="127">
      <c r="A127" s="14" t="n"/>
      <c r="B127" s="14" t="n"/>
      <c r="C127" s="14" t="n"/>
      <c r="D127" s="26" t="n"/>
      <c r="E127" s="14" t="n"/>
      <c r="F127" s="20">
        <f>IF(OR(B127="",D127=""),"",D127*IFERROR(VLOOKUP(B127,Team!$A$7:$E$30,4,FALSE),0))</f>
        <v/>
      </c>
      <c r="G127" s="20">
        <f>IF(OR(B127="",D127="",E127&lt;&gt;"Y"),0,D127*IFERROR(VLOOKUP(B127,Team!$A$7:$E$30,5,FALSE),0))</f>
        <v/>
      </c>
    </row>
    <row r="128">
      <c r="A128" s="14" t="n"/>
      <c r="B128" s="14" t="n"/>
      <c r="C128" s="14" t="n"/>
      <c r="D128" s="26" t="n"/>
      <c r="E128" s="14" t="n"/>
      <c r="F128" s="20">
        <f>IF(OR(B128="",D128=""),"",D128*IFERROR(VLOOKUP(B128,Team!$A$7:$E$30,4,FALSE),0))</f>
        <v/>
      </c>
      <c r="G128" s="20">
        <f>IF(OR(B128="",D128="",E128&lt;&gt;"Y"),0,D128*IFERROR(VLOOKUP(B128,Team!$A$7:$E$30,5,FALSE),0))</f>
        <v/>
      </c>
    </row>
    <row r="129">
      <c r="A129" s="14" t="n"/>
      <c r="B129" s="14" t="n"/>
      <c r="C129" s="14" t="n"/>
      <c r="D129" s="26" t="n"/>
      <c r="E129" s="14" t="n"/>
      <c r="F129" s="20">
        <f>IF(OR(B129="",D129=""),"",D129*IFERROR(VLOOKUP(B129,Team!$A$7:$E$30,4,FALSE),0))</f>
        <v/>
      </c>
      <c r="G129" s="20">
        <f>IF(OR(B129="",D129="",E129&lt;&gt;"Y"),0,D129*IFERROR(VLOOKUP(B129,Team!$A$7:$E$30,5,FALSE),0))</f>
        <v/>
      </c>
    </row>
    <row r="130">
      <c r="A130" s="14" t="n"/>
      <c r="B130" s="14" t="n"/>
      <c r="C130" s="14" t="n"/>
      <c r="D130" s="26" t="n"/>
      <c r="E130" s="14" t="n"/>
      <c r="F130" s="20">
        <f>IF(OR(B130="",D130=""),"",D130*IFERROR(VLOOKUP(B130,Team!$A$7:$E$30,4,FALSE),0))</f>
        <v/>
      </c>
      <c r="G130" s="20">
        <f>IF(OR(B130="",D130="",E130&lt;&gt;"Y"),0,D130*IFERROR(VLOOKUP(B130,Team!$A$7:$E$30,5,FALSE),0))</f>
        <v/>
      </c>
    </row>
    <row r="131">
      <c r="A131" s="14" t="n"/>
      <c r="B131" s="14" t="n"/>
      <c r="C131" s="14" t="n"/>
      <c r="D131" s="26" t="n"/>
      <c r="E131" s="14" t="n"/>
      <c r="F131" s="20">
        <f>IF(OR(B131="",D131=""),"",D131*IFERROR(VLOOKUP(B131,Team!$A$7:$E$30,4,FALSE),0))</f>
        <v/>
      </c>
      <c r="G131" s="20">
        <f>IF(OR(B131="",D131="",E131&lt;&gt;"Y"),0,D131*IFERROR(VLOOKUP(B131,Team!$A$7:$E$30,5,FALSE),0))</f>
        <v/>
      </c>
    </row>
    <row r="132">
      <c r="A132" s="14" t="n"/>
      <c r="B132" s="14" t="n"/>
      <c r="C132" s="14" t="n"/>
      <c r="D132" s="26" t="n"/>
      <c r="E132" s="14" t="n"/>
      <c r="F132" s="20">
        <f>IF(OR(B132="",D132=""),"",D132*IFERROR(VLOOKUP(B132,Team!$A$7:$E$30,4,FALSE),0))</f>
        <v/>
      </c>
      <c r="G132" s="20">
        <f>IF(OR(B132="",D132="",E132&lt;&gt;"Y"),0,D132*IFERROR(VLOOKUP(B132,Team!$A$7:$E$30,5,FALSE),0))</f>
        <v/>
      </c>
    </row>
    <row r="133">
      <c r="A133" s="14" t="n"/>
      <c r="B133" s="14" t="n"/>
      <c r="C133" s="14" t="n"/>
      <c r="D133" s="26" t="n"/>
      <c r="E133" s="14" t="n"/>
      <c r="F133" s="20">
        <f>IF(OR(B133="",D133=""),"",D133*IFERROR(VLOOKUP(B133,Team!$A$7:$E$30,4,FALSE),0))</f>
        <v/>
      </c>
      <c r="G133" s="20">
        <f>IF(OR(B133="",D133="",E133&lt;&gt;"Y"),0,D133*IFERROR(VLOOKUP(B133,Team!$A$7:$E$30,5,FALSE),0))</f>
        <v/>
      </c>
    </row>
    <row r="134">
      <c r="A134" s="14" t="n"/>
      <c r="B134" s="14" t="n"/>
      <c r="C134" s="14" t="n"/>
      <c r="D134" s="26" t="n"/>
      <c r="E134" s="14" t="n"/>
      <c r="F134" s="20">
        <f>IF(OR(B134="",D134=""),"",D134*IFERROR(VLOOKUP(B134,Team!$A$7:$E$30,4,FALSE),0))</f>
        <v/>
      </c>
      <c r="G134" s="20">
        <f>IF(OR(B134="",D134="",E134&lt;&gt;"Y"),0,D134*IFERROR(VLOOKUP(B134,Team!$A$7:$E$30,5,FALSE),0))</f>
        <v/>
      </c>
    </row>
    <row r="135">
      <c r="A135" s="14" t="n"/>
      <c r="B135" s="14" t="n"/>
      <c r="C135" s="14" t="n"/>
      <c r="D135" s="26" t="n"/>
      <c r="E135" s="14" t="n"/>
      <c r="F135" s="20">
        <f>IF(OR(B135="",D135=""),"",D135*IFERROR(VLOOKUP(B135,Team!$A$7:$E$30,4,FALSE),0))</f>
        <v/>
      </c>
      <c r="G135" s="20">
        <f>IF(OR(B135="",D135="",E135&lt;&gt;"Y"),0,D135*IFERROR(VLOOKUP(B135,Team!$A$7:$E$30,5,FALSE),0))</f>
        <v/>
      </c>
    </row>
    <row r="136">
      <c r="A136" s="14" t="n"/>
      <c r="B136" s="14" t="n"/>
      <c r="C136" s="14" t="n"/>
      <c r="D136" s="26" t="n"/>
      <c r="E136" s="14" t="n"/>
      <c r="F136" s="20">
        <f>IF(OR(B136="",D136=""),"",D136*IFERROR(VLOOKUP(B136,Team!$A$7:$E$30,4,FALSE),0))</f>
        <v/>
      </c>
      <c r="G136" s="20">
        <f>IF(OR(B136="",D136="",E136&lt;&gt;"Y"),0,D136*IFERROR(VLOOKUP(B136,Team!$A$7:$E$30,5,FALSE),0))</f>
        <v/>
      </c>
    </row>
    <row r="137">
      <c r="A137" s="14" t="n"/>
      <c r="B137" s="14" t="n"/>
      <c r="C137" s="14" t="n"/>
      <c r="D137" s="26" t="n"/>
      <c r="E137" s="14" t="n"/>
      <c r="F137" s="20">
        <f>IF(OR(B137="",D137=""),"",D137*IFERROR(VLOOKUP(B137,Team!$A$7:$E$30,4,FALSE),0))</f>
        <v/>
      </c>
      <c r="G137" s="20">
        <f>IF(OR(B137="",D137="",E137&lt;&gt;"Y"),0,D137*IFERROR(VLOOKUP(B137,Team!$A$7:$E$30,5,FALSE),0))</f>
        <v/>
      </c>
    </row>
    <row r="138">
      <c r="A138" s="14" t="n"/>
      <c r="B138" s="14" t="n"/>
      <c r="C138" s="14" t="n"/>
      <c r="D138" s="26" t="n"/>
      <c r="E138" s="14" t="n"/>
      <c r="F138" s="20">
        <f>IF(OR(B138="",D138=""),"",D138*IFERROR(VLOOKUP(B138,Team!$A$7:$E$30,4,FALSE),0))</f>
        <v/>
      </c>
      <c r="G138" s="20">
        <f>IF(OR(B138="",D138="",E138&lt;&gt;"Y"),0,D138*IFERROR(VLOOKUP(B138,Team!$A$7:$E$30,5,FALSE),0))</f>
        <v/>
      </c>
    </row>
    <row r="139">
      <c r="A139" s="14" t="n"/>
      <c r="B139" s="14" t="n"/>
      <c r="C139" s="14" t="n"/>
      <c r="D139" s="26" t="n"/>
      <c r="E139" s="14" t="n"/>
      <c r="F139" s="20">
        <f>IF(OR(B139="",D139=""),"",D139*IFERROR(VLOOKUP(B139,Team!$A$7:$E$30,4,FALSE),0))</f>
        <v/>
      </c>
      <c r="G139" s="20">
        <f>IF(OR(B139="",D139="",E139&lt;&gt;"Y"),0,D139*IFERROR(VLOOKUP(B139,Team!$A$7:$E$30,5,FALSE),0))</f>
        <v/>
      </c>
    </row>
    <row r="140">
      <c r="A140" s="14" t="n"/>
      <c r="B140" s="14" t="n"/>
      <c r="C140" s="14" t="n"/>
      <c r="D140" s="26" t="n"/>
      <c r="E140" s="14" t="n"/>
      <c r="F140" s="20">
        <f>IF(OR(B140="",D140=""),"",D140*IFERROR(VLOOKUP(B140,Team!$A$7:$E$30,4,FALSE),0))</f>
        <v/>
      </c>
      <c r="G140" s="20">
        <f>IF(OR(B140="",D140="",E140&lt;&gt;"Y"),0,D140*IFERROR(VLOOKUP(B140,Team!$A$7:$E$30,5,FALSE),0))</f>
        <v/>
      </c>
    </row>
    <row r="141">
      <c r="A141" s="14" t="n"/>
      <c r="B141" s="14" t="n"/>
      <c r="C141" s="14" t="n"/>
      <c r="D141" s="26" t="n"/>
      <c r="E141" s="14" t="n"/>
      <c r="F141" s="20">
        <f>IF(OR(B141="",D141=""),"",D141*IFERROR(VLOOKUP(B141,Team!$A$7:$E$30,4,FALSE),0))</f>
        <v/>
      </c>
      <c r="G141" s="20">
        <f>IF(OR(B141="",D141="",E141&lt;&gt;"Y"),0,D141*IFERROR(VLOOKUP(B141,Team!$A$7:$E$30,5,FALSE),0))</f>
        <v/>
      </c>
    </row>
    <row r="142">
      <c r="A142" s="14" t="n"/>
      <c r="B142" s="14" t="n"/>
      <c r="C142" s="14" t="n"/>
      <c r="D142" s="26" t="n"/>
      <c r="E142" s="14" t="n"/>
      <c r="F142" s="20">
        <f>IF(OR(B142="",D142=""),"",D142*IFERROR(VLOOKUP(B142,Team!$A$7:$E$30,4,FALSE),0))</f>
        <v/>
      </c>
      <c r="G142" s="20">
        <f>IF(OR(B142="",D142="",E142&lt;&gt;"Y"),0,D142*IFERROR(VLOOKUP(B142,Team!$A$7:$E$30,5,FALSE),0))</f>
        <v/>
      </c>
    </row>
    <row r="143">
      <c r="A143" s="14" t="n"/>
      <c r="B143" s="14" t="n"/>
      <c r="C143" s="14" t="n"/>
      <c r="D143" s="26" t="n"/>
      <c r="E143" s="14" t="n"/>
      <c r="F143" s="20">
        <f>IF(OR(B143="",D143=""),"",D143*IFERROR(VLOOKUP(B143,Team!$A$7:$E$30,4,FALSE),0))</f>
        <v/>
      </c>
      <c r="G143" s="20">
        <f>IF(OR(B143="",D143="",E143&lt;&gt;"Y"),0,D143*IFERROR(VLOOKUP(B143,Team!$A$7:$E$30,5,FALSE),0))</f>
        <v/>
      </c>
    </row>
    <row r="144">
      <c r="A144" s="14" t="n"/>
      <c r="B144" s="14" t="n"/>
      <c r="C144" s="14" t="n"/>
      <c r="D144" s="26" t="n"/>
      <c r="E144" s="14" t="n"/>
      <c r="F144" s="20">
        <f>IF(OR(B144="",D144=""),"",D144*IFERROR(VLOOKUP(B144,Team!$A$7:$E$30,4,FALSE),0))</f>
        <v/>
      </c>
      <c r="G144" s="20">
        <f>IF(OR(B144="",D144="",E144&lt;&gt;"Y"),0,D144*IFERROR(VLOOKUP(B144,Team!$A$7:$E$30,5,FALSE),0))</f>
        <v/>
      </c>
    </row>
    <row r="145">
      <c r="A145" s="14" t="n"/>
      <c r="B145" s="14" t="n"/>
      <c r="C145" s="14" t="n"/>
      <c r="D145" s="26" t="n"/>
      <c r="E145" s="14" t="n"/>
      <c r="F145" s="20">
        <f>IF(OR(B145="",D145=""),"",D145*IFERROR(VLOOKUP(B145,Team!$A$7:$E$30,4,FALSE),0))</f>
        <v/>
      </c>
      <c r="G145" s="20">
        <f>IF(OR(B145="",D145="",E145&lt;&gt;"Y"),0,D145*IFERROR(VLOOKUP(B145,Team!$A$7:$E$30,5,FALSE),0))</f>
        <v/>
      </c>
    </row>
    <row r="146">
      <c r="A146" s="14" t="n"/>
      <c r="B146" s="14" t="n"/>
      <c r="C146" s="14" t="n"/>
      <c r="D146" s="26" t="n"/>
      <c r="E146" s="14" t="n"/>
      <c r="F146" s="20">
        <f>IF(OR(B146="",D146=""),"",D146*IFERROR(VLOOKUP(B146,Team!$A$7:$E$30,4,FALSE),0))</f>
        <v/>
      </c>
      <c r="G146" s="20">
        <f>IF(OR(B146="",D146="",E146&lt;&gt;"Y"),0,D146*IFERROR(VLOOKUP(B146,Team!$A$7:$E$30,5,FALSE),0))</f>
        <v/>
      </c>
    </row>
    <row r="147">
      <c r="A147" s="14" t="n"/>
      <c r="B147" s="14" t="n"/>
      <c r="C147" s="14" t="n"/>
      <c r="D147" s="26" t="n"/>
      <c r="E147" s="14" t="n"/>
      <c r="F147" s="20">
        <f>IF(OR(B147="",D147=""),"",D147*IFERROR(VLOOKUP(B147,Team!$A$7:$E$30,4,FALSE),0))</f>
        <v/>
      </c>
      <c r="G147" s="20">
        <f>IF(OR(B147="",D147="",E147&lt;&gt;"Y"),0,D147*IFERROR(VLOOKUP(B147,Team!$A$7:$E$30,5,FALSE),0))</f>
        <v/>
      </c>
    </row>
    <row r="148">
      <c r="A148" s="14" t="n"/>
      <c r="B148" s="14" t="n"/>
      <c r="C148" s="14" t="n"/>
      <c r="D148" s="26" t="n"/>
      <c r="E148" s="14" t="n"/>
      <c r="F148" s="20">
        <f>IF(OR(B148="",D148=""),"",D148*IFERROR(VLOOKUP(B148,Team!$A$7:$E$30,4,FALSE),0))</f>
        <v/>
      </c>
      <c r="G148" s="20">
        <f>IF(OR(B148="",D148="",E148&lt;&gt;"Y"),0,D148*IFERROR(VLOOKUP(B148,Team!$A$7:$E$30,5,FALSE),0))</f>
        <v/>
      </c>
    </row>
    <row r="149">
      <c r="A149" s="14" t="n"/>
      <c r="B149" s="14" t="n"/>
      <c r="C149" s="14" t="n"/>
      <c r="D149" s="26" t="n"/>
      <c r="E149" s="14" t="n"/>
      <c r="F149" s="20">
        <f>IF(OR(B149="",D149=""),"",D149*IFERROR(VLOOKUP(B149,Team!$A$7:$E$30,4,FALSE),0))</f>
        <v/>
      </c>
      <c r="G149" s="20">
        <f>IF(OR(B149="",D149="",E149&lt;&gt;"Y"),0,D149*IFERROR(VLOOKUP(B149,Team!$A$7:$E$30,5,FALSE),0))</f>
        <v/>
      </c>
    </row>
    <row r="150">
      <c r="A150" s="14" t="n"/>
      <c r="B150" s="14" t="n"/>
      <c r="C150" s="14" t="n"/>
      <c r="D150" s="26" t="n"/>
      <c r="E150" s="14" t="n"/>
      <c r="F150" s="20">
        <f>IF(OR(B150="",D150=""),"",D150*IFERROR(VLOOKUP(B150,Team!$A$7:$E$30,4,FALSE),0))</f>
        <v/>
      </c>
      <c r="G150" s="20">
        <f>IF(OR(B150="",D150="",E150&lt;&gt;"Y"),0,D150*IFERROR(VLOOKUP(B150,Team!$A$7:$E$30,5,FALSE),0))</f>
        <v/>
      </c>
    </row>
    <row r="151">
      <c r="A151" s="14" t="n"/>
      <c r="B151" s="14" t="n"/>
      <c r="C151" s="14" t="n"/>
      <c r="D151" s="26" t="n"/>
      <c r="E151" s="14" t="n"/>
      <c r="F151" s="20">
        <f>IF(OR(B151="",D151=""),"",D151*IFERROR(VLOOKUP(B151,Team!$A$7:$E$30,4,FALSE),0))</f>
        <v/>
      </c>
      <c r="G151" s="20">
        <f>IF(OR(B151="",D151="",E151&lt;&gt;"Y"),0,D151*IFERROR(VLOOKUP(B151,Team!$A$7:$E$30,5,FALSE),0))</f>
        <v/>
      </c>
    </row>
    <row r="152">
      <c r="A152" s="14" t="n"/>
      <c r="B152" s="14" t="n"/>
      <c r="C152" s="14" t="n"/>
      <c r="D152" s="26" t="n"/>
      <c r="E152" s="14" t="n"/>
      <c r="F152" s="20">
        <f>IF(OR(B152="",D152=""),"",D152*IFERROR(VLOOKUP(B152,Team!$A$7:$E$30,4,FALSE),0))</f>
        <v/>
      </c>
      <c r="G152" s="20">
        <f>IF(OR(B152="",D152="",E152&lt;&gt;"Y"),0,D152*IFERROR(VLOOKUP(B152,Team!$A$7:$E$30,5,FALSE),0))</f>
        <v/>
      </c>
    </row>
    <row r="153">
      <c r="A153" s="14" t="n"/>
      <c r="B153" s="14" t="n"/>
      <c r="C153" s="14" t="n"/>
      <c r="D153" s="26" t="n"/>
      <c r="E153" s="14" t="n"/>
      <c r="F153" s="20">
        <f>IF(OR(B153="",D153=""),"",D153*IFERROR(VLOOKUP(B153,Team!$A$7:$E$30,4,FALSE),0))</f>
        <v/>
      </c>
      <c r="G153" s="20">
        <f>IF(OR(B153="",D153="",E153&lt;&gt;"Y"),0,D153*IFERROR(VLOOKUP(B153,Team!$A$7:$E$30,5,FALSE),0))</f>
        <v/>
      </c>
    </row>
    <row r="154">
      <c r="A154" s="14" t="n"/>
      <c r="B154" s="14" t="n"/>
      <c r="C154" s="14" t="n"/>
      <c r="D154" s="26" t="n"/>
      <c r="E154" s="14" t="n"/>
      <c r="F154" s="20">
        <f>IF(OR(B154="",D154=""),"",D154*IFERROR(VLOOKUP(B154,Team!$A$7:$E$30,4,FALSE),0))</f>
        <v/>
      </c>
      <c r="G154" s="20">
        <f>IF(OR(B154="",D154="",E154&lt;&gt;"Y"),0,D154*IFERROR(VLOOKUP(B154,Team!$A$7:$E$30,5,FALSE),0))</f>
        <v/>
      </c>
    </row>
    <row r="155">
      <c r="A155" s="14" t="n"/>
      <c r="B155" s="14" t="n"/>
      <c r="C155" s="14" t="n"/>
      <c r="D155" s="26" t="n"/>
      <c r="E155" s="14" t="n"/>
      <c r="F155" s="20">
        <f>IF(OR(B155="",D155=""),"",D155*IFERROR(VLOOKUP(B155,Team!$A$7:$E$30,4,FALSE),0))</f>
        <v/>
      </c>
      <c r="G155" s="20">
        <f>IF(OR(B155="",D155="",E155&lt;&gt;"Y"),0,D155*IFERROR(VLOOKUP(B155,Team!$A$7:$E$30,5,FALSE),0))</f>
        <v/>
      </c>
    </row>
    <row r="156">
      <c r="A156" s="14" t="n"/>
      <c r="B156" s="14" t="n"/>
      <c r="C156" s="14" t="n"/>
      <c r="D156" s="26" t="n"/>
      <c r="E156" s="14" t="n"/>
      <c r="F156" s="20">
        <f>IF(OR(B156="",D156=""),"",D156*IFERROR(VLOOKUP(B156,Team!$A$7:$E$30,4,FALSE),0))</f>
        <v/>
      </c>
      <c r="G156" s="20">
        <f>IF(OR(B156="",D156="",E156&lt;&gt;"Y"),0,D156*IFERROR(VLOOKUP(B156,Team!$A$7:$E$30,5,FALSE),0))</f>
        <v/>
      </c>
    </row>
    <row r="157">
      <c r="A157" s="14" t="n"/>
      <c r="B157" s="14" t="n"/>
      <c r="C157" s="14" t="n"/>
      <c r="D157" s="26" t="n"/>
      <c r="E157" s="14" t="n"/>
      <c r="F157" s="20">
        <f>IF(OR(B157="",D157=""),"",D157*IFERROR(VLOOKUP(B157,Team!$A$7:$E$30,4,FALSE),0))</f>
        <v/>
      </c>
      <c r="G157" s="20">
        <f>IF(OR(B157="",D157="",E157&lt;&gt;"Y"),0,D157*IFERROR(VLOOKUP(B157,Team!$A$7:$E$30,5,FALSE),0))</f>
        <v/>
      </c>
    </row>
    <row r="158">
      <c r="A158" s="14" t="n"/>
      <c r="B158" s="14" t="n"/>
      <c r="C158" s="14" t="n"/>
      <c r="D158" s="26" t="n"/>
      <c r="E158" s="14" t="n"/>
      <c r="F158" s="20">
        <f>IF(OR(B158="",D158=""),"",D158*IFERROR(VLOOKUP(B158,Team!$A$7:$E$30,4,FALSE),0))</f>
        <v/>
      </c>
      <c r="G158" s="20">
        <f>IF(OR(B158="",D158="",E158&lt;&gt;"Y"),0,D158*IFERROR(VLOOKUP(B158,Team!$A$7:$E$30,5,FALSE),0))</f>
        <v/>
      </c>
    </row>
    <row r="159">
      <c r="A159" s="14" t="n"/>
      <c r="B159" s="14" t="n"/>
      <c r="C159" s="14" t="n"/>
      <c r="D159" s="26" t="n"/>
      <c r="E159" s="14" t="n"/>
      <c r="F159" s="20">
        <f>IF(OR(B159="",D159=""),"",D159*IFERROR(VLOOKUP(B159,Team!$A$7:$E$30,4,FALSE),0))</f>
        <v/>
      </c>
      <c r="G159" s="20">
        <f>IF(OR(B159="",D159="",E159&lt;&gt;"Y"),0,D159*IFERROR(VLOOKUP(B159,Team!$A$7:$E$30,5,FALSE),0))</f>
        <v/>
      </c>
    </row>
    <row r="160">
      <c r="A160" s="14" t="n"/>
      <c r="B160" s="14" t="n"/>
      <c r="C160" s="14" t="n"/>
      <c r="D160" s="26" t="n"/>
      <c r="E160" s="14" t="n"/>
      <c r="F160" s="20">
        <f>IF(OR(B160="",D160=""),"",D160*IFERROR(VLOOKUP(B160,Team!$A$7:$E$30,4,FALSE),0))</f>
        <v/>
      </c>
      <c r="G160" s="20">
        <f>IF(OR(B160="",D160="",E160&lt;&gt;"Y"),0,D160*IFERROR(VLOOKUP(B160,Team!$A$7:$E$30,5,FALSE),0))</f>
        <v/>
      </c>
    </row>
    <row r="161">
      <c r="A161" s="14" t="n"/>
      <c r="B161" s="14" t="n"/>
      <c r="C161" s="14" t="n"/>
      <c r="D161" s="26" t="n"/>
      <c r="E161" s="14" t="n"/>
      <c r="F161" s="20">
        <f>IF(OR(B161="",D161=""),"",D161*IFERROR(VLOOKUP(B161,Team!$A$7:$E$30,4,FALSE),0))</f>
        <v/>
      </c>
      <c r="G161" s="20">
        <f>IF(OR(B161="",D161="",E161&lt;&gt;"Y"),0,D161*IFERROR(VLOOKUP(B161,Team!$A$7:$E$30,5,FALSE),0))</f>
        <v/>
      </c>
    </row>
    <row r="162">
      <c r="A162" s="14" t="n"/>
      <c r="B162" s="14" t="n"/>
      <c r="C162" s="14" t="n"/>
      <c r="D162" s="26" t="n"/>
      <c r="E162" s="14" t="n"/>
      <c r="F162" s="20">
        <f>IF(OR(B162="",D162=""),"",D162*IFERROR(VLOOKUP(B162,Team!$A$7:$E$30,4,FALSE),0))</f>
        <v/>
      </c>
      <c r="G162" s="20">
        <f>IF(OR(B162="",D162="",E162&lt;&gt;"Y"),0,D162*IFERROR(VLOOKUP(B162,Team!$A$7:$E$30,5,FALSE),0))</f>
        <v/>
      </c>
    </row>
    <row r="163">
      <c r="A163" s="14" t="n"/>
      <c r="B163" s="14" t="n"/>
      <c r="C163" s="14" t="n"/>
      <c r="D163" s="26" t="n"/>
      <c r="E163" s="14" t="n"/>
      <c r="F163" s="20">
        <f>IF(OR(B163="",D163=""),"",D163*IFERROR(VLOOKUP(B163,Team!$A$7:$E$30,4,FALSE),0))</f>
        <v/>
      </c>
      <c r="G163" s="20">
        <f>IF(OR(B163="",D163="",E163&lt;&gt;"Y"),0,D163*IFERROR(VLOOKUP(B163,Team!$A$7:$E$30,5,FALSE),0))</f>
        <v/>
      </c>
    </row>
    <row r="164">
      <c r="A164" s="14" t="n"/>
      <c r="B164" s="14" t="n"/>
      <c r="C164" s="14" t="n"/>
      <c r="D164" s="26" t="n"/>
      <c r="E164" s="14" t="n"/>
      <c r="F164" s="20">
        <f>IF(OR(B164="",D164=""),"",D164*IFERROR(VLOOKUP(B164,Team!$A$7:$E$30,4,FALSE),0))</f>
        <v/>
      </c>
      <c r="G164" s="20">
        <f>IF(OR(B164="",D164="",E164&lt;&gt;"Y"),0,D164*IFERROR(VLOOKUP(B164,Team!$A$7:$E$30,5,FALSE),0))</f>
        <v/>
      </c>
    </row>
    <row r="165">
      <c r="A165" s="14" t="n"/>
      <c r="B165" s="14" t="n"/>
      <c r="C165" s="14" t="n"/>
      <c r="D165" s="26" t="n"/>
      <c r="E165" s="14" t="n"/>
      <c r="F165" s="20">
        <f>IF(OR(B165="",D165=""),"",D165*IFERROR(VLOOKUP(B165,Team!$A$7:$E$30,4,FALSE),0))</f>
        <v/>
      </c>
      <c r="G165" s="20">
        <f>IF(OR(B165="",D165="",E165&lt;&gt;"Y"),0,D165*IFERROR(VLOOKUP(B165,Team!$A$7:$E$30,5,FALSE),0))</f>
        <v/>
      </c>
    </row>
    <row r="166">
      <c r="A166" s="14" t="n"/>
      <c r="B166" s="14" t="n"/>
      <c r="C166" s="14" t="n"/>
      <c r="D166" s="26" t="n"/>
      <c r="E166" s="14" t="n"/>
      <c r="F166" s="20">
        <f>IF(OR(B166="",D166=""),"",D166*IFERROR(VLOOKUP(B166,Team!$A$7:$E$30,4,FALSE),0))</f>
        <v/>
      </c>
      <c r="G166" s="20">
        <f>IF(OR(B166="",D166="",E166&lt;&gt;"Y"),0,D166*IFERROR(VLOOKUP(B166,Team!$A$7:$E$30,5,FALSE),0))</f>
        <v/>
      </c>
    </row>
    <row r="167">
      <c r="A167" s="14" t="n"/>
      <c r="B167" s="14" t="n"/>
      <c r="C167" s="14" t="n"/>
      <c r="D167" s="26" t="n"/>
      <c r="E167" s="14" t="n"/>
      <c r="F167" s="20">
        <f>IF(OR(B167="",D167=""),"",D167*IFERROR(VLOOKUP(B167,Team!$A$7:$E$30,4,FALSE),0))</f>
        <v/>
      </c>
      <c r="G167" s="20">
        <f>IF(OR(B167="",D167="",E167&lt;&gt;"Y"),0,D167*IFERROR(VLOOKUP(B167,Team!$A$7:$E$30,5,FALSE),0))</f>
        <v/>
      </c>
    </row>
    <row r="168">
      <c r="A168" s="14" t="n"/>
      <c r="B168" s="14" t="n"/>
      <c r="C168" s="14" t="n"/>
      <c r="D168" s="26" t="n"/>
      <c r="E168" s="14" t="n"/>
      <c r="F168" s="20">
        <f>IF(OR(B168="",D168=""),"",D168*IFERROR(VLOOKUP(B168,Team!$A$7:$E$30,4,FALSE),0))</f>
        <v/>
      </c>
      <c r="G168" s="20">
        <f>IF(OR(B168="",D168="",E168&lt;&gt;"Y"),0,D168*IFERROR(VLOOKUP(B168,Team!$A$7:$E$30,5,FALSE),0))</f>
        <v/>
      </c>
    </row>
    <row r="169">
      <c r="A169" s="14" t="n"/>
      <c r="B169" s="14" t="n"/>
      <c r="C169" s="14" t="n"/>
      <c r="D169" s="26" t="n"/>
      <c r="E169" s="14" t="n"/>
      <c r="F169" s="20">
        <f>IF(OR(B169="",D169=""),"",D169*IFERROR(VLOOKUP(B169,Team!$A$7:$E$30,4,FALSE),0))</f>
        <v/>
      </c>
      <c r="G169" s="20">
        <f>IF(OR(B169="",D169="",E169&lt;&gt;"Y"),0,D169*IFERROR(VLOOKUP(B169,Team!$A$7:$E$30,5,FALSE),0))</f>
        <v/>
      </c>
    </row>
    <row r="170">
      <c r="A170" s="14" t="n"/>
      <c r="B170" s="14" t="n"/>
      <c r="C170" s="14" t="n"/>
      <c r="D170" s="26" t="n"/>
      <c r="E170" s="14" t="n"/>
      <c r="F170" s="20">
        <f>IF(OR(B170="",D170=""),"",D170*IFERROR(VLOOKUP(B170,Team!$A$7:$E$30,4,FALSE),0))</f>
        <v/>
      </c>
      <c r="G170" s="20">
        <f>IF(OR(B170="",D170="",E170&lt;&gt;"Y"),0,D170*IFERROR(VLOOKUP(B170,Team!$A$7:$E$30,5,FALSE),0))</f>
        <v/>
      </c>
    </row>
    <row r="171">
      <c r="A171" s="14" t="n"/>
      <c r="B171" s="14" t="n"/>
      <c r="C171" s="14" t="n"/>
      <c r="D171" s="26" t="n"/>
      <c r="E171" s="14" t="n"/>
      <c r="F171" s="20">
        <f>IF(OR(B171="",D171=""),"",D171*IFERROR(VLOOKUP(B171,Team!$A$7:$E$30,4,FALSE),0))</f>
        <v/>
      </c>
      <c r="G171" s="20">
        <f>IF(OR(B171="",D171="",E171&lt;&gt;"Y"),0,D171*IFERROR(VLOOKUP(B171,Team!$A$7:$E$30,5,FALSE),0))</f>
        <v/>
      </c>
    </row>
    <row r="172">
      <c r="A172" s="14" t="n"/>
      <c r="B172" s="14" t="n"/>
      <c r="C172" s="14" t="n"/>
      <c r="D172" s="26" t="n"/>
      <c r="E172" s="14" t="n"/>
      <c r="F172" s="20">
        <f>IF(OR(B172="",D172=""),"",D172*IFERROR(VLOOKUP(B172,Team!$A$7:$E$30,4,FALSE),0))</f>
        <v/>
      </c>
      <c r="G172" s="20">
        <f>IF(OR(B172="",D172="",E172&lt;&gt;"Y"),0,D172*IFERROR(VLOOKUP(B172,Team!$A$7:$E$30,5,FALSE),0))</f>
        <v/>
      </c>
    </row>
    <row r="173">
      <c r="A173" s="14" t="n"/>
      <c r="B173" s="14" t="n"/>
      <c r="C173" s="14" t="n"/>
      <c r="D173" s="26" t="n"/>
      <c r="E173" s="14" t="n"/>
      <c r="F173" s="20">
        <f>IF(OR(B173="",D173=""),"",D173*IFERROR(VLOOKUP(B173,Team!$A$7:$E$30,4,FALSE),0))</f>
        <v/>
      </c>
      <c r="G173" s="20">
        <f>IF(OR(B173="",D173="",E173&lt;&gt;"Y"),0,D173*IFERROR(VLOOKUP(B173,Team!$A$7:$E$30,5,FALSE),0))</f>
        <v/>
      </c>
    </row>
    <row r="174">
      <c r="A174" s="14" t="n"/>
      <c r="B174" s="14" t="n"/>
      <c r="C174" s="14" t="n"/>
      <c r="D174" s="26" t="n"/>
      <c r="E174" s="14" t="n"/>
      <c r="F174" s="20">
        <f>IF(OR(B174="",D174=""),"",D174*IFERROR(VLOOKUP(B174,Team!$A$7:$E$30,4,FALSE),0))</f>
        <v/>
      </c>
      <c r="G174" s="20">
        <f>IF(OR(B174="",D174="",E174&lt;&gt;"Y"),0,D174*IFERROR(VLOOKUP(B174,Team!$A$7:$E$30,5,FALSE),0))</f>
        <v/>
      </c>
    </row>
    <row r="175">
      <c r="A175" s="14" t="n"/>
      <c r="B175" s="14" t="n"/>
      <c r="C175" s="14" t="n"/>
      <c r="D175" s="26" t="n"/>
      <c r="E175" s="14" t="n"/>
      <c r="F175" s="20">
        <f>IF(OR(B175="",D175=""),"",D175*IFERROR(VLOOKUP(B175,Team!$A$7:$E$30,4,FALSE),0))</f>
        <v/>
      </c>
      <c r="G175" s="20">
        <f>IF(OR(B175="",D175="",E175&lt;&gt;"Y"),0,D175*IFERROR(VLOOKUP(B175,Team!$A$7:$E$30,5,FALSE),0))</f>
        <v/>
      </c>
    </row>
    <row r="176">
      <c r="A176" s="14" t="n"/>
      <c r="B176" s="14" t="n"/>
      <c r="C176" s="14" t="n"/>
      <c r="D176" s="26" t="n"/>
      <c r="E176" s="14" t="n"/>
      <c r="F176" s="20">
        <f>IF(OR(B176="",D176=""),"",D176*IFERROR(VLOOKUP(B176,Team!$A$7:$E$30,4,FALSE),0))</f>
        <v/>
      </c>
      <c r="G176" s="20">
        <f>IF(OR(B176="",D176="",E176&lt;&gt;"Y"),0,D176*IFERROR(VLOOKUP(B176,Team!$A$7:$E$30,5,FALSE),0))</f>
        <v/>
      </c>
    </row>
    <row r="177">
      <c r="A177" s="14" t="n"/>
      <c r="B177" s="14" t="n"/>
      <c r="C177" s="14" t="n"/>
      <c r="D177" s="26" t="n"/>
      <c r="E177" s="14" t="n"/>
      <c r="F177" s="20">
        <f>IF(OR(B177="",D177=""),"",D177*IFERROR(VLOOKUP(B177,Team!$A$7:$E$30,4,FALSE),0))</f>
        <v/>
      </c>
      <c r="G177" s="20">
        <f>IF(OR(B177="",D177="",E177&lt;&gt;"Y"),0,D177*IFERROR(VLOOKUP(B177,Team!$A$7:$E$30,5,FALSE),0))</f>
        <v/>
      </c>
    </row>
    <row r="178">
      <c r="A178" s="14" t="n"/>
      <c r="B178" s="14" t="n"/>
      <c r="C178" s="14" t="n"/>
      <c r="D178" s="26" t="n"/>
      <c r="E178" s="14" t="n"/>
      <c r="F178" s="20">
        <f>IF(OR(B178="",D178=""),"",D178*IFERROR(VLOOKUP(B178,Team!$A$7:$E$30,4,FALSE),0))</f>
        <v/>
      </c>
      <c r="G178" s="20">
        <f>IF(OR(B178="",D178="",E178&lt;&gt;"Y"),0,D178*IFERROR(VLOOKUP(B178,Team!$A$7:$E$30,5,FALSE),0))</f>
        <v/>
      </c>
    </row>
    <row r="179">
      <c r="A179" s="14" t="n"/>
      <c r="B179" s="14" t="n"/>
      <c r="C179" s="14" t="n"/>
      <c r="D179" s="26" t="n"/>
      <c r="E179" s="14" t="n"/>
      <c r="F179" s="20">
        <f>IF(OR(B179="",D179=""),"",D179*IFERROR(VLOOKUP(B179,Team!$A$7:$E$30,4,FALSE),0))</f>
        <v/>
      </c>
      <c r="G179" s="20">
        <f>IF(OR(B179="",D179="",E179&lt;&gt;"Y"),0,D179*IFERROR(VLOOKUP(B179,Team!$A$7:$E$30,5,FALSE),0))</f>
        <v/>
      </c>
    </row>
    <row r="180">
      <c r="A180" s="14" t="n"/>
      <c r="B180" s="14" t="n"/>
      <c r="C180" s="14" t="n"/>
      <c r="D180" s="26" t="n"/>
      <c r="E180" s="14" t="n"/>
      <c r="F180" s="20">
        <f>IF(OR(B180="",D180=""),"",D180*IFERROR(VLOOKUP(B180,Team!$A$7:$E$30,4,FALSE),0))</f>
        <v/>
      </c>
      <c r="G180" s="20">
        <f>IF(OR(B180="",D180="",E180&lt;&gt;"Y"),0,D180*IFERROR(VLOOKUP(B180,Team!$A$7:$E$30,5,FALSE),0))</f>
        <v/>
      </c>
    </row>
    <row r="181">
      <c r="A181" s="14" t="n"/>
      <c r="B181" s="14" t="n"/>
      <c r="C181" s="14" t="n"/>
      <c r="D181" s="26" t="n"/>
      <c r="E181" s="14" t="n"/>
      <c r="F181" s="20">
        <f>IF(OR(B181="",D181=""),"",D181*IFERROR(VLOOKUP(B181,Team!$A$7:$E$30,4,FALSE),0))</f>
        <v/>
      </c>
      <c r="G181" s="20">
        <f>IF(OR(B181="",D181="",E181&lt;&gt;"Y"),0,D181*IFERROR(VLOOKUP(B181,Team!$A$7:$E$30,5,FALSE),0))</f>
        <v/>
      </c>
    </row>
    <row r="182">
      <c r="A182" s="14" t="n"/>
      <c r="B182" s="14" t="n"/>
      <c r="C182" s="14" t="n"/>
      <c r="D182" s="26" t="n"/>
      <c r="E182" s="14" t="n"/>
      <c r="F182" s="20">
        <f>IF(OR(B182="",D182=""),"",D182*IFERROR(VLOOKUP(B182,Team!$A$7:$E$30,4,FALSE),0))</f>
        <v/>
      </c>
      <c r="G182" s="20">
        <f>IF(OR(B182="",D182="",E182&lt;&gt;"Y"),0,D182*IFERROR(VLOOKUP(B182,Team!$A$7:$E$30,5,FALSE),0))</f>
        <v/>
      </c>
    </row>
    <row r="183">
      <c r="A183" s="14" t="n"/>
      <c r="B183" s="14" t="n"/>
      <c r="C183" s="14" t="n"/>
      <c r="D183" s="26" t="n"/>
      <c r="E183" s="14" t="n"/>
      <c r="F183" s="20">
        <f>IF(OR(B183="",D183=""),"",D183*IFERROR(VLOOKUP(B183,Team!$A$7:$E$30,4,FALSE),0))</f>
        <v/>
      </c>
      <c r="G183" s="20">
        <f>IF(OR(B183="",D183="",E183&lt;&gt;"Y"),0,D183*IFERROR(VLOOKUP(B183,Team!$A$7:$E$30,5,FALSE),0))</f>
        <v/>
      </c>
    </row>
    <row r="184">
      <c r="A184" s="14" t="n"/>
      <c r="B184" s="14" t="n"/>
      <c r="C184" s="14" t="n"/>
      <c r="D184" s="26" t="n"/>
      <c r="E184" s="14" t="n"/>
      <c r="F184" s="20">
        <f>IF(OR(B184="",D184=""),"",D184*IFERROR(VLOOKUP(B184,Team!$A$7:$E$30,4,FALSE),0))</f>
        <v/>
      </c>
      <c r="G184" s="20">
        <f>IF(OR(B184="",D184="",E184&lt;&gt;"Y"),0,D184*IFERROR(VLOOKUP(B184,Team!$A$7:$E$30,5,FALSE),0))</f>
        <v/>
      </c>
    </row>
    <row r="185">
      <c r="A185" s="14" t="n"/>
      <c r="B185" s="14" t="n"/>
      <c r="C185" s="14" t="n"/>
      <c r="D185" s="26" t="n"/>
      <c r="E185" s="14" t="n"/>
      <c r="F185" s="20">
        <f>IF(OR(B185="",D185=""),"",D185*IFERROR(VLOOKUP(B185,Team!$A$7:$E$30,4,FALSE),0))</f>
        <v/>
      </c>
      <c r="G185" s="20">
        <f>IF(OR(B185="",D185="",E185&lt;&gt;"Y"),0,D185*IFERROR(VLOOKUP(B185,Team!$A$7:$E$30,5,FALSE),0))</f>
        <v/>
      </c>
    </row>
    <row r="186">
      <c r="A186" s="14" t="n"/>
      <c r="B186" s="14" t="n"/>
      <c r="C186" s="14" t="n"/>
      <c r="D186" s="26" t="n"/>
      <c r="E186" s="14" t="n"/>
      <c r="F186" s="20">
        <f>IF(OR(B186="",D186=""),"",D186*IFERROR(VLOOKUP(B186,Team!$A$7:$E$30,4,FALSE),0))</f>
        <v/>
      </c>
      <c r="G186" s="20">
        <f>IF(OR(B186="",D186="",E186&lt;&gt;"Y"),0,D186*IFERROR(VLOOKUP(B186,Team!$A$7:$E$30,5,FALSE),0))</f>
        <v/>
      </c>
    </row>
    <row r="187">
      <c r="A187" s="14" t="n"/>
      <c r="B187" s="14" t="n"/>
      <c r="C187" s="14" t="n"/>
      <c r="D187" s="26" t="n"/>
      <c r="E187" s="14" t="n"/>
      <c r="F187" s="20">
        <f>IF(OR(B187="",D187=""),"",D187*IFERROR(VLOOKUP(B187,Team!$A$7:$E$30,4,FALSE),0))</f>
        <v/>
      </c>
      <c r="G187" s="20">
        <f>IF(OR(B187="",D187="",E187&lt;&gt;"Y"),0,D187*IFERROR(VLOOKUP(B187,Team!$A$7:$E$30,5,FALSE),0))</f>
        <v/>
      </c>
    </row>
    <row r="188">
      <c r="A188" s="14" t="n"/>
      <c r="B188" s="14" t="n"/>
      <c r="C188" s="14" t="n"/>
      <c r="D188" s="26" t="n"/>
      <c r="E188" s="14" t="n"/>
      <c r="F188" s="20">
        <f>IF(OR(B188="",D188=""),"",D188*IFERROR(VLOOKUP(B188,Team!$A$7:$E$30,4,FALSE),0))</f>
        <v/>
      </c>
      <c r="G188" s="20">
        <f>IF(OR(B188="",D188="",E188&lt;&gt;"Y"),0,D188*IFERROR(VLOOKUP(B188,Team!$A$7:$E$30,5,FALSE),0))</f>
        <v/>
      </c>
    </row>
    <row r="189">
      <c r="A189" s="14" t="n"/>
      <c r="B189" s="14" t="n"/>
      <c r="C189" s="14" t="n"/>
      <c r="D189" s="26" t="n"/>
      <c r="E189" s="14" t="n"/>
      <c r="F189" s="20">
        <f>IF(OR(B189="",D189=""),"",D189*IFERROR(VLOOKUP(B189,Team!$A$7:$E$30,4,FALSE),0))</f>
        <v/>
      </c>
      <c r="G189" s="20">
        <f>IF(OR(B189="",D189="",E189&lt;&gt;"Y"),0,D189*IFERROR(VLOOKUP(B189,Team!$A$7:$E$30,5,FALSE),0))</f>
        <v/>
      </c>
    </row>
    <row r="190">
      <c r="A190" s="14" t="n"/>
      <c r="B190" s="14" t="n"/>
      <c r="C190" s="14" t="n"/>
      <c r="D190" s="26" t="n"/>
      <c r="E190" s="14" t="n"/>
      <c r="F190" s="20">
        <f>IF(OR(B190="",D190=""),"",D190*IFERROR(VLOOKUP(B190,Team!$A$7:$E$30,4,FALSE),0))</f>
        <v/>
      </c>
      <c r="G190" s="20">
        <f>IF(OR(B190="",D190="",E190&lt;&gt;"Y"),0,D190*IFERROR(VLOOKUP(B190,Team!$A$7:$E$30,5,FALSE),0))</f>
        <v/>
      </c>
    </row>
    <row r="191">
      <c r="A191" s="14" t="n"/>
      <c r="B191" s="14" t="n"/>
      <c r="C191" s="14" t="n"/>
      <c r="D191" s="26" t="n"/>
      <c r="E191" s="14" t="n"/>
      <c r="F191" s="20">
        <f>IF(OR(B191="",D191=""),"",D191*IFERROR(VLOOKUP(B191,Team!$A$7:$E$30,4,FALSE),0))</f>
        <v/>
      </c>
      <c r="G191" s="20">
        <f>IF(OR(B191="",D191="",E191&lt;&gt;"Y"),0,D191*IFERROR(VLOOKUP(B191,Team!$A$7:$E$30,5,FALSE),0))</f>
        <v/>
      </c>
    </row>
    <row r="192">
      <c r="A192" s="14" t="n"/>
      <c r="B192" s="14" t="n"/>
      <c r="C192" s="14" t="n"/>
      <c r="D192" s="26" t="n"/>
      <c r="E192" s="14" t="n"/>
      <c r="F192" s="20">
        <f>IF(OR(B192="",D192=""),"",D192*IFERROR(VLOOKUP(B192,Team!$A$7:$E$30,4,FALSE),0))</f>
        <v/>
      </c>
      <c r="G192" s="20">
        <f>IF(OR(B192="",D192="",E192&lt;&gt;"Y"),0,D192*IFERROR(VLOOKUP(B192,Team!$A$7:$E$30,5,FALSE),0))</f>
        <v/>
      </c>
    </row>
    <row r="193">
      <c r="A193" s="14" t="n"/>
      <c r="B193" s="14" t="n"/>
      <c r="C193" s="14" t="n"/>
      <c r="D193" s="26" t="n"/>
      <c r="E193" s="14" t="n"/>
      <c r="F193" s="20">
        <f>IF(OR(B193="",D193=""),"",D193*IFERROR(VLOOKUP(B193,Team!$A$7:$E$30,4,FALSE),0))</f>
        <v/>
      </c>
      <c r="G193" s="20">
        <f>IF(OR(B193="",D193="",E193&lt;&gt;"Y"),0,D193*IFERROR(VLOOKUP(B193,Team!$A$7:$E$30,5,FALSE),0))</f>
        <v/>
      </c>
    </row>
    <row r="194">
      <c r="A194" s="14" t="n"/>
      <c r="B194" s="14" t="n"/>
      <c r="C194" s="14" t="n"/>
      <c r="D194" s="26" t="n"/>
      <c r="E194" s="14" t="n"/>
      <c r="F194" s="20">
        <f>IF(OR(B194="",D194=""),"",D194*IFERROR(VLOOKUP(B194,Team!$A$7:$E$30,4,FALSE),0))</f>
        <v/>
      </c>
      <c r="G194" s="20">
        <f>IF(OR(B194="",D194="",E194&lt;&gt;"Y"),0,D194*IFERROR(VLOOKUP(B194,Team!$A$7:$E$30,5,FALSE),0))</f>
        <v/>
      </c>
    </row>
    <row r="195">
      <c r="A195" s="14" t="n"/>
      <c r="B195" s="14" t="n"/>
      <c r="C195" s="14" t="n"/>
      <c r="D195" s="26" t="n"/>
      <c r="E195" s="14" t="n"/>
      <c r="F195" s="20">
        <f>IF(OR(B195="",D195=""),"",D195*IFERROR(VLOOKUP(B195,Team!$A$7:$E$30,4,FALSE),0))</f>
        <v/>
      </c>
      <c r="G195" s="20">
        <f>IF(OR(B195="",D195="",E195&lt;&gt;"Y"),0,D195*IFERROR(VLOOKUP(B195,Team!$A$7:$E$30,5,FALSE),0))</f>
        <v/>
      </c>
    </row>
    <row r="196">
      <c r="A196" s="14" t="n"/>
      <c r="B196" s="14" t="n"/>
      <c r="C196" s="14" t="n"/>
      <c r="D196" s="26" t="n"/>
      <c r="E196" s="14" t="n"/>
      <c r="F196" s="20">
        <f>IF(OR(B196="",D196=""),"",D196*IFERROR(VLOOKUP(B196,Team!$A$7:$E$30,4,FALSE),0))</f>
        <v/>
      </c>
      <c r="G196" s="20">
        <f>IF(OR(B196="",D196="",E196&lt;&gt;"Y"),0,D196*IFERROR(VLOOKUP(B196,Team!$A$7:$E$30,5,FALSE),0))</f>
        <v/>
      </c>
    </row>
    <row r="197">
      <c r="A197" s="14" t="n"/>
      <c r="B197" s="14" t="n"/>
      <c r="C197" s="14" t="n"/>
      <c r="D197" s="26" t="n"/>
      <c r="E197" s="14" t="n"/>
      <c r="F197" s="20">
        <f>IF(OR(B197="",D197=""),"",D197*IFERROR(VLOOKUP(B197,Team!$A$7:$E$30,4,FALSE),0))</f>
        <v/>
      </c>
      <c r="G197" s="20">
        <f>IF(OR(B197="",D197="",E197&lt;&gt;"Y"),0,D197*IFERROR(VLOOKUP(B197,Team!$A$7:$E$30,5,FALSE),0))</f>
        <v/>
      </c>
    </row>
    <row r="198">
      <c r="A198" s="14" t="n"/>
      <c r="B198" s="14" t="n"/>
      <c r="C198" s="14" t="n"/>
      <c r="D198" s="26" t="n"/>
      <c r="E198" s="14" t="n"/>
      <c r="F198" s="20">
        <f>IF(OR(B198="",D198=""),"",D198*IFERROR(VLOOKUP(B198,Team!$A$7:$E$30,4,FALSE),0))</f>
        <v/>
      </c>
      <c r="G198" s="20">
        <f>IF(OR(B198="",D198="",E198&lt;&gt;"Y"),0,D198*IFERROR(VLOOKUP(B198,Team!$A$7:$E$30,5,FALSE),0))</f>
        <v/>
      </c>
    </row>
    <row r="199">
      <c r="A199" s="14" t="n"/>
      <c r="B199" s="14" t="n"/>
      <c r="C199" s="14" t="n"/>
      <c r="D199" s="26" t="n"/>
      <c r="E199" s="14" t="n"/>
      <c r="F199" s="20">
        <f>IF(OR(B199="",D199=""),"",D199*IFERROR(VLOOKUP(B199,Team!$A$7:$E$30,4,FALSE),0))</f>
        <v/>
      </c>
      <c r="G199" s="20">
        <f>IF(OR(B199="",D199="",E199&lt;&gt;"Y"),0,D199*IFERROR(VLOOKUP(B199,Team!$A$7:$E$30,5,FALSE),0))</f>
        <v/>
      </c>
    </row>
    <row r="200">
      <c r="A200" s="14" t="n"/>
      <c r="B200" s="14" t="n"/>
      <c r="C200" s="14" t="n"/>
      <c r="D200" s="26" t="n"/>
      <c r="E200" s="14" t="n"/>
      <c r="F200" s="20">
        <f>IF(OR(B200="",D200=""),"",D200*IFERROR(VLOOKUP(B200,Team!$A$7:$E$30,4,FALSE),0))</f>
        <v/>
      </c>
      <c r="G200" s="20">
        <f>IF(OR(B200="",D200="",E200&lt;&gt;"Y"),0,D200*IFERROR(VLOOKUP(B200,Team!$A$7:$E$30,5,FALSE),0))</f>
        <v/>
      </c>
    </row>
    <row r="201">
      <c r="A201" s="14" t="n"/>
      <c r="B201" s="14" t="n"/>
      <c r="C201" s="14" t="n"/>
      <c r="D201" s="26" t="n"/>
      <c r="E201" s="14" t="n"/>
      <c r="F201" s="20">
        <f>IF(OR(B201="",D201=""),"",D201*IFERROR(VLOOKUP(B201,Team!$A$7:$E$30,4,FALSE),0))</f>
        <v/>
      </c>
      <c r="G201" s="20">
        <f>IF(OR(B201="",D201="",E201&lt;&gt;"Y"),0,D201*IFERROR(VLOOKUP(B201,Team!$A$7:$E$30,5,FALSE),0))</f>
        <v/>
      </c>
    </row>
    <row r="202">
      <c r="A202" s="14" t="n"/>
      <c r="B202" s="14" t="n"/>
      <c r="C202" s="14" t="n"/>
      <c r="D202" s="26" t="n"/>
      <c r="E202" s="14" t="n"/>
      <c r="F202" s="20">
        <f>IF(OR(B202="",D202=""),"",D202*IFERROR(VLOOKUP(B202,Team!$A$7:$E$30,4,FALSE),0))</f>
        <v/>
      </c>
      <c r="G202" s="20">
        <f>IF(OR(B202="",D202="",E202&lt;&gt;"Y"),0,D202*IFERROR(VLOOKUP(B202,Team!$A$7:$E$30,5,FALSE),0))</f>
        <v/>
      </c>
    </row>
    <row r="203">
      <c r="A203" s="14" t="n"/>
      <c r="B203" s="14" t="n"/>
      <c r="C203" s="14" t="n"/>
      <c r="D203" s="26" t="n"/>
      <c r="E203" s="14" t="n"/>
      <c r="F203" s="20">
        <f>IF(OR(B203="",D203=""),"",D203*IFERROR(VLOOKUP(B203,Team!$A$7:$E$30,4,FALSE),0))</f>
        <v/>
      </c>
      <c r="G203" s="20">
        <f>IF(OR(B203="",D203="",E203&lt;&gt;"Y"),0,D203*IFERROR(VLOOKUP(B203,Team!$A$7:$E$30,5,FALSE),0))</f>
        <v/>
      </c>
    </row>
    <row r="204">
      <c r="A204" s="14" t="n"/>
      <c r="B204" s="14" t="n"/>
      <c r="C204" s="14" t="n"/>
      <c r="D204" s="26" t="n"/>
      <c r="E204" s="14" t="n"/>
      <c r="F204" s="20">
        <f>IF(OR(B204="",D204=""),"",D204*IFERROR(VLOOKUP(B204,Team!$A$7:$E$30,4,FALSE),0))</f>
        <v/>
      </c>
      <c r="G204" s="20">
        <f>IF(OR(B204="",D204="",E204&lt;&gt;"Y"),0,D204*IFERROR(VLOOKUP(B204,Team!$A$7:$E$30,5,FALSE),0))</f>
        <v/>
      </c>
    </row>
  </sheetData>
  <dataValidations count="1">
    <dataValidation sqref="E5 E6 E7 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E110 E111 E112 E113 E114 E115 E116 E117 E118 E119 E120 E121 E122 E123 E124 E125 E126 E127 E128 E129 E130 E131 E132 E133 E134 E135 E136 E137 E138 E139 E140 E141 E142 E143 E144 E145 E146 E147 E148 E149 E150 E151 E152 E153 E154 E155 E156 E157 E158 E159 E160 E161 E162 E163 E164 E165 E166 E167 E168 E169 E170 E171 E172 E173 E174 E175 E176 E177 E178 E179 E180 E181 E182 E183 E184 E185 E186 E187 E188 E189 E190 E191 E192 E193 E194 E195 E196 E197 E198 E199 E200 E201 E202 E203 E204" showDropDown="0" showInputMessage="0" showErrorMessage="0" allowBlank="1" type="list">
      <formula1>"Y,N"</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2026-09-11T05:31:18Z</dcterms:created>
  <dcterms:modified xsi:type="dcterms:W3CDTF">2026-09-11T05:36:27Z</dcterms:modified>
</cp:coreProperties>
</file>